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<sst xmlns="http://schemas.openxmlformats.org/spreadsheetml/2006/main" count="134" uniqueCount="120">
  <si>
    <t xml:space="preserve">Orçamento 2024</t>
  </si>
  <si>
    <t xml:space="preserve">Empenhado 2024</t>
  </si>
  <si>
    <t xml:space="preserve">Liquidado 2024</t>
  </si>
  <si>
    <t xml:space="preserve">Projeção Limites 2025</t>
  </si>
  <si>
    <t xml:space="preserve">20RL</t>
  </si>
  <si>
    <t xml:space="preserve">99REIAJU</t>
  </si>
  <si>
    <t xml:space="preserve">AJUDA DE CUSTO</t>
  </si>
  <si>
    <t xml:space="preserve">99REIEST</t>
  </si>
  <si>
    <t xml:space="preserve">ESTAGIÁRIOS</t>
  </si>
  <si>
    <t xml:space="preserve">CONS..</t>
  </si>
  <si>
    <t xml:space="preserve">Total</t>
  </si>
  <si>
    <t xml:space="preserve">99REIADM</t>
  </si>
  <si>
    <t xml:space="preserve">ADM</t>
  </si>
  <si>
    <t xml:space="preserve">CONTRATOS</t>
  </si>
  <si>
    <t xml:space="preserve">01REIAAL</t>
  </si>
  <si>
    <t xml:space="preserve">AUXILIAR DE ALMOXARIFADO</t>
  </si>
  <si>
    <t xml:space="preserve">02REIAGU</t>
  </si>
  <si>
    <t xml:space="preserve">ÁGUA E ESGOTO</t>
  </si>
  <si>
    <t xml:space="preserve">03REIARP</t>
  </si>
  <si>
    <t xml:space="preserve">AR CONDICIONADO (PEÇAS)</t>
  </si>
  <si>
    <t xml:space="preserve">04REIARS</t>
  </si>
  <si>
    <t xml:space="preserve">AR CONDICIONADO (SERVIÇOS)</t>
  </si>
  <si>
    <t xml:space="preserve">05REIAUM</t>
  </si>
  <si>
    <t xml:space="preserve">AUX.MANUT.PREDIAL</t>
  </si>
  <si>
    <t xml:space="preserve">06REICER</t>
  </si>
  <si>
    <t xml:space="preserve">CERTIFICADOS DIGITAIS</t>
  </si>
  <si>
    <t xml:space="preserve">07REICOP</t>
  </si>
  <si>
    <t xml:space="preserve">COPEIRAGEM</t>
  </si>
  <si>
    <t xml:space="preserve">08REICPR</t>
  </si>
  <si>
    <t xml:space="preserve">CONTROLE DE PRAGAS</t>
  </si>
  <si>
    <t xml:space="preserve">09REIDVE</t>
  </si>
  <si>
    <t xml:space="preserve">DIREÇÃO VEICULAR</t>
  </si>
  <si>
    <t xml:space="preserve">10REIELS</t>
  </si>
  <si>
    <t xml:space="preserve">ELEVADOR(SERVIÇOS)</t>
  </si>
  <si>
    <t xml:space="preserve">11REICOS</t>
  </si>
  <si>
    <t xml:space="preserve">COSIP</t>
  </si>
  <si>
    <t xml:space="preserve">11REIENE</t>
  </si>
  <si>
    <t xml:space="preserve">ENERGIA ELÉTRICA</t>
  </si>
  <si>
    <t xml:space="preserve">12REIGEP</t>
  </si>
  <si>
    <t xml:space="preserve">GERADORES (PEÇAS)</t>
  </si>
  <si>
    <t xml:space="preserve">13REIGES</t>
  </si>
  <si>
    <t xml:space="preserve">GERADORES (SERVIÇOS)</t>
  </si>
  <si>
    <t xml:space="preserve">158516 INST.FED.DE EDUC.,CIENC.E TEC.DE STA.CAT/IFSC</t>
  </si>
  <si>
    <t xml:space="preserve">CUSTEIO</t>
  </si>
  <si>
    <t xml:space="preserve">14REIIMP</t>
  </si>
  <si>
    <t xml:space="preserve">IMPRESSORAS</t>
  </si>
  <si>
    <t xml:space="preserve">15REIJAR</t>
  </si>
  <si>
    <t xml:space="preserve">JARDINAGEM</t>
  </si>
  <si>
    <t xml:space="preserve">16REILIM</t>
  </si>
  <si>
    <t xml:space="preserve">LIMPEZA MATERIAIS</t>
  </si>
  <si>
    <t xml:space="preserve">17REILIM</t>
  </si>
  <si>
    <t xml:space="preserve">LIMPEZA SERVIÇOS</t>
  </si>
  <si>
    <t xml:space="preserve">19REINOB</t>
  </si>
  <si>
    <t xml:space="preserve">NOBREAK (LOCAÇÃO)</t>
  </si>
  <si>
    <t xml:space="preserve">20REIPAS</t>
  </si>
  <si>
    <t xml:space="preserve">PASSAGENS</t>
  </si>
  <si>
    <t xml:space="preserve">21REIPOR</t>
  </si>
  <si>
    <t xml:space="preserve">PORTARIA REITORIA/CONTINENTE</t>
  </si>
  <si>
    <t xml:space="preserve">22REIREC</t>
  </si>
  <si>
    <t xml:space="preserve">RECEPÇÃO</t>
  </si>
  <si>
    <t xml:space="preserve">23REISVE</t>
  </si>
  <si>
    <t xml:space="preserve">SEGURO VEICULAR</t>
  </si>
  <si>
    <t xml:space="preserve">24REISVO</t>
  </si>
  <si>
    <t xml:space="preserve">SEGURO VANS E ÔNIBUS</t>
  </si>
  <si>
    <t xml:space="preserve">25REITFI</t>
  </si>
  <si>
    <t xml:space="preserve">TELEFONIA FIXA</t>
  </si>
  <si>
    <t xml:space="preserve">26REITMO</t>
  </si>
  <si>
    <t xml:space="preserve">TELEFONIA MÓVEL</t>
  </si>
  <si>
    <t xml:space="preserve">27REITRA</t>
  </si>
  <si>
    <t xml:space="preserve">TRANSPORTE DE PASSAGEIROS</t>
  </si>
  <si>
    <t xml:space="preserve">28REIVCO</t>
  </si>
  <si>
    <t xml:space="preserve">VEÍCULOS (COMBUSTÍVEL)</t>
  </si>
  <si>
    <t xml:space="preserve">29REIVIG</t>
  </si>
  <si>
    <t xml:space="preserve">VIGILÂNCIA</t>
  </si>
  <si>
    <t xml:space="preserve">30REIVPE</t>
  </si>
  <si>
    <t xml:space="preserve">VEÍCULOS (PEÇAS)</t>
  </si>
  <si>
    <t xml:space="preserve">31REIVSE</t>
  </si>
  <si>
    <t xml:space="preserve">VEÍCULOS (SERVIÇOS)</t>
  </si>
  <si>
    <t xml:space="preserve">99REIMSU</t>
  </si>
  <si>
    <t xml:space="preserve">MANUT.SUBESTAÇÕES</t>
  </si>
  <si>
    <t xml:space="preserve">99REIPAS</t>
  </si>
  <si>
    <t xml:space="preserve">PASSAGEM INTERNACIONAL</t>
  </si>
  <si>
    <t xml:space="preserve">99REISOF</t>
  </si>
  <si>
    <t xml:space="preserve">SOFTWARE DOF</t>
  </si>
  <si>
    <t xml:space="preserve">IFSC Rede</t>
  </si>
  <si>
    <t xml:space="preserve">99REITRI</t>
  </si>
  <si>
    <t xml:space="preserve">SOFTWARE GESTÃO TRIBUTARIA DOF</t>
  </si>
  <si>
    <t xml:space="preserve">GERAIS</t>
  </si>
  <si>
    <t xml:space="preserve">00PW</t>
  </si>
  <si>
    <t xml:space="preserve">33REICON</t>
  </si>
  <si>
    <t xml:space="preserve">CONTRIBUIÇÃO CONIF</t>
  </si>
  <si>
    <t xml:space="preserve">32REICON</t>
  </si>
  <si>
    <t xml:space="preserve">CONTRIBUIÇÕES</t>
  </si>
  <si>
    <t xml:space="preserve">32REIIND</t>
  </si>
  <si>
    <t xml:space="preserve">INDENIZAÇÕES</t>
  </si>
  <si>
    <t xml:space="preserve">32REITRI</t>
  </si>
  <si>
    <t xml:space="preserve">TRIBUTÁRIAS</t>
  </si>
  <si>
    <t xml:space="preserve">99REIDIA</t>
  </si>
  <si>
    <t xml:space="preserve">DIÁRIAS</t>
  </si>
  <si>
    <t xml:space="preserve">99REIDIB</t>
  </si>
  <si>
    <t xml:space="preserve">DIÁRIAS INTERNACIONAIS</t>
  </si>
  <si>
    <t xml:space="preserve">99REIJME</t>
  </si>
  <si>
    <t xml:space="preserve">JUROS/MULTAS/ENCARGOS</t>
  </si>
  <si>
    <t xml:space="preserve">99REISER</t>
  </si>
  <si>
    <t xml:space="preserve">SERVIÇOS</t>
  </si>
  <si>
    <t xml:space="preserve">99REISUP</t>
  </si>
  <si>
    <t xml:space="preserve">SUPRIMENTO DE FUNDOS</t>
  </si>
  <si>
    <t xml:space="preserve">99REITAX</t>
  </si>
  <si>
    <t xml:space="preserve">TAXAS</t>
  </si>
  <si>
    <t xml:space="preserve">216H</t>
  </si>
  <si>
    <t xml:space="preserve">99REIMOR</t>
  </si>
  <si>
    <t xml:space="preserve">AUXÍLIO MORADIA - 216H</t>
  </si>
  <si>
    <t xml:space="preserve">INVESTIMENTO</t>
  </si>
  <si>
    <t xml:space="preserve">#COR..</t>
  </si>
  <si>
    <t xml:space="preserve">99REIOBR</t>
  </si>
  <si>
    <t xml:space="preserve">FUNDO DE OBRAS</t>
  </si>
  <si>
    <t xml:space="preserve">Última Atualização: 30/01/2025 03:23:02/Dados SIAFI: dia útil anterior (vide aba POCM)/Elaboração: Dayane Alves/
Distribuição do Orçamento: Gestores da UGR</t>
  </si>
  <si>
    <t xml:space="preserve">Custeio</t>
  </si>
  <si>
    <t xml:space="preserve">Investimento</t>
  </si>
  <si>
    <t xml:space="preserve">Diferença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</si>
</sst>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.00"/>
    <numFmt numFmtId="166" formatCode="#,##0.00"/>
    <numFmt numFmtId="167" formatCode="0.00"/>
  </numFmts>
  <fonts count="18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.5"/>
      <name val="Arial"/>
      <family val="2"/>
      <charset val="1"/>
    </font>
    <font>
      <b val="true"/>
      <sz val="10"/>
      <color rgb="FF000000"/>
      <name val="Times New Roman"/>
      <family val="0"/>
      <charset val="204"/>
    </font>
    <font>
      <sz val="8.5"/>
      <name val="Tahoma"/>
      <family val="0"/>
      <charset val="1"/>
    </font>
    <font>
      <b val="true"/>
      <sz val="8.5"/>
      <name val="Trebuchet MS"/>
      <family val="0"/>
      <charset val="1"/>
    </font>
    <font>
      <sz val="5.5"/>
      <name val="Arial MT"/>
      <family val="2"/>
      <charset val="1"/>
    </font>
    <font>
      <sz val="7.5"/>
      <name val="Arial MT"/>
      <family val="2"/>
      <charset val="1"/>
    </font>
    <font>
      <b val="true"/>
      <sz val="8.5"/>
      <name val="Trebuchet MS"/>
      <family val="2"/>
      <charset val="1"/>
    </font>
    <font>
      <sz val="8.5"/>
      <color rgb="FF000000"/>
      <name val="Arial MT"/>
      <family val="2"/>
      <charset val="1"/>
    </font>
    <font>
      <sz val="10"/>
      <color rgb="FFFF0000"/>
      <name val="Times New Roman"/>
      <family val="0"/>
      <charset val="204"/>
    </font>
    <font>
      <sz val="8.5"/>
      <color rgb="FF000000"/>
      <name val="Tahoma"/>
      <family val="2"/>
      <charset val="1"/>
    </font>
    <font>
      <sz val="8.5"/>
      <name val="Tahoma"/>
      <family val="2"/>
      <charset val="1"/>
    </font>
    <font>
      <sz val="5.5"/>
      <name val="Arial MT"/>
      <family val="0"/>
      <charset val="1"/>
    </font>
    <font>
      <sz val="8.5"/>
      <name val="Arial MT"/>
      <family val="2"/>
      <charset val="1"/>
    </font>
    <font>
      <sz val="10"/>
      <color rgb="FFC9211E"/>
      <name val="Times New Roman"/>
      <family val="0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7E"/>
        <bgColor rgb="FFF6F9EF"/>
      </patternFill>
    </fill>
    <fill>
      <patternFill patternType="solid">
        <fgColor rgb="FFFFFF00"/>
        <bgColor rgb="FFFFFF00"/>
      </patternFill>
    </fill>
    <fill>
      <patternFill patternType="solid">
        <fgColor rgb="FFF6F9EF"/>
        <bgColor rgb="FFF1F8F8"/>
      </patternFill>
    </fill>
    <fill>
      <patternFill patternType="solid">
        <fgColor rgb="FFF1F8F8"/>
        <bgColor rgb="FFF6F9EF"/>
      </patternFill>
    </fill>
    <fill>
      <patternFill patternType="solid">
        <fgColor rgb="FFA9FF7E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B3B3B3"/>
      </left>
      <right style="thin">
        <color rgb="FFB3B3B3"/>
      </right>
      <top/>
      <bottom/>
      <diagonal/>
    </border>
    <border diagonalUp="false" diagonalDown="false">
      <left style="thin">
        <color rgb="FFB3B3B3"/>
      </left>
      <right style="thin">
        <color rgb="FFB3B3B3"/>
      </right>
      <top style="thin"/>
      <bottom style="thin"/>
      <diagonal/>
    </border>
    <border diagonalUp="false" diagonalDown="false">
      <left style="thin">
        <color rgb="FFB3B3B3"/>
      </left>
      <right style="thin">
        <color rgb="FFB3B3B3"/>
      </right>
      <top style="thin"/>
      <bottom style="thin">
        <color rgb="FFB3B3B3"/>
      </bottom>
      <diagonal/>
    </border>
    <border diagonalUp="false" diagonalDown="false">
      <left style="thin">
        <color rgb="FFB3B3B3"/>
      </left>
      <right style="thin">
        <color rgb="FFB3B3B3"/>
      </right>
      <top/>
      <bottom style="thin"/>
      <diagonal/>
    </border>
    <border diagonalUp="false" diagonalDown="false">
      <left style="thin">
        <color rgb="FFB3B3B3"/>
      </left>
      <right style="thin">
        <color rgb="FFB3B3B3"/>
      </right>
      <top style="thin">
        <color rgb="FFB3B3B3"/>
      </top>
      <bottom style="thin"/>
      <diagonal/>
    </border>
    <border diagonalUp="false" diagonalDown="false">
      <left style="thin">
        <color rgb="FFB3B3B3"/>
      </left>
      <right style="thin">
        <color rgb="FFB3B3B3"/>
      </right>
      <top style="thin">
        <color rgb="FFB3B3B3"/>
      </top>
      <bottom style="thin">
        <color rgb="FFB3B3B3"/>
      </bottom>
      <diagonal/>
    </border>
    <border diagonalUp="false" diagonalDown="false">
      <left style="thin">
        <color rgb="FFB3B3B3"/>
      </left>
      <right style="thin">
        <color rgb="FFB3B3B3"/>
      </right>
      <top/>
      <bottom style="thin">
        <color rgb="FFB3B3B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5" fillId="3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1" fillId="0" borderId="5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7" fontId="11" fillId="0" borderId="5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12" fillId="0" borderId="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5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1" fillId="5" borderId="7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0" fillId="2" borderId="4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8" fillId="6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3" fillId="6" borderId="4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0" borderId="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5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1" fillId="5" borderId="4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0" fillId="2" borderId="5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5" fontId="0" fillId="0" borderId="2" xfId="0" applyFont="false" applyBorder="tru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5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1" fillId="5" borderId="5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9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4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1" fillId="0" borderId="8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0" fillId="5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1" fillId="5" borderId="8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7" fontId="11" fillId="5" borderId="8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6" fillId="2" borderId="9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7" fillId="2" borderId="9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6" fontId="11" fillId="0" borderId="7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4" fillId="2" borderId="8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10" fillId="2" borderId="8" xfId="0" applyFont="true" applyBorder="true" applyAlignment="true" applyProtection="true">
      <alignment horizontal="right" vertical="top" textRotation="9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5" fillId="0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7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10" fillId="2" borderId="7" xfId="0" applyFont="true" applyBorder="true" applyAlignment="true" applyProtection="true">
      <alignment horizontal="right" vertical="top" textRotation="90" wrapText="true" indent="0" shrinkToFit="false"/>
      <protection locked="true" hidden="false"/>
    </xf>
    <xf numFmtId="164" fontId="10" fillId="2" borderId="7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4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6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3" fillId="6" borderId="4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0" fillId="6" borderId="4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5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5" borderId="4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7" fontId="11" fillId="5" borderId="4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6" fillId="2" borderId="6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6F9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1F8F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9FF7E"/>
      <rgbColor rgb="FFFFFF7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52" activeCellId="0" sqref="J52"/>
    </sheetView>
  </sheetViews>
  <sheetFormatPr defaultColWidth="8.5625" defaultRowHeight="12.8" customHeight="true" zeroHeight="false" outlineLevelRow="0" outlineLevelCol="0"/>
  <cols>
    <col collapsed="false" customWidth="true" hidden="false" outlineLevel="0" max="3" min="1" style="1" width="3.12"/>
    <col collapsed="false" customWidth="true" hidden="false" outlineLevel="0" max="4" min="4" style="1" width="5.11"/>
    <col collapsed="false" customWidth="true" hidden="false" outlineLevel="0" max="5" min="5" style="1" width="12.22"/>
    <col collapsed="false" customWidth="true" hidden="false" outlineLevel="0" max="6" min="6" style="1" width="37.33"/>
    <col collapsed="false" customWidth="true" hidden="false" outlineLevel="0" max="9" min="7" style="1" width="19.11"/>
    <col collapsed="false" customWidth="true" hidden="false" outlineLevel="0" max="10" min="10" style="2" width="20.78"/>
    <col collapsed="false" customWidth="true" hidden="false" outlineLevel="0" max="11" min="11" style="1" width="12.83"/>
    <col collapsed="false" customWidth="true" hidden="false" outlineLevel="0" max="1024" min="1022" style="1" width="12.83"/>
  </cols>
  <sheetData>
    <row r="1" customFormat="false" ht="24.75" hidden="false" customHeight="true" outlineLevel="0" collapsed="false">
      <c r="A1" s="3"/>
      <c r="B1" s="3"/>
      <c r="C1" s="3"/>
      <c r="D1" s="3"/>
      <c r="E1" s="3"/>
      <c r="F1" s="3"/>
      <c r="G1" s="4" t="s">
        <v>0</v>
      </c>
      <c r="H1" s="4" t="s">
        <v>1</v>
      </c>
      <c r="I1" s="4" t="s">
        <v>2</v>
      </c>
      <c r="J1" s="5" t="s">
        <v>3</v>
      </c>
    </row>
    <row r="2" customFormat="false" ht="15.75" hidden="false" customHeight="true" outlineLevel="0" collapsed="false">
      <c r="A2" s="6"/>
      <c r="B2" s="7"/>
      <c r="C2" s="7"/>
      <c r="D2" s="8" t="s">
        <v>4</v>
      </c>
      <c r="E2" s="9" t="s">
        <v>5</v>
      </c>
      <c r="F2" s="10" t="s">
        <v>6</v>
      </c>
      <c r="G2" s="11" t="n">
        <v>9976.7</v>
      </c>
      <c r="H2" s="12" t="n">
        <v>0</v>
      </c>
      <c r="I2" s="12" t="n">
        <v>0</v>
      </c>
      <c r="J2" s="13" t="n">
        <v>10000</v>
      </c>
    </row>
    <row r="3" customFormat="false" ht="15.75" hidden="false" customHeight="true" outlineLevel="0" collapsed="false">
      <c r="A3" s="6"/>
      <c r="B3" s="7"/>
      <c r="C3" s="14"/>
      <c r="D3" s="8"/>
      <c r="E3" s="15" t="s">
        <v>7</v>
      </c>
      <c r="F3" s="16" t="s">
        <v>8</v>
      </c>
      <c r="G3" s="17" t="n">
        <v>1159149.36</v>
      </c>
      <c r="H3" s="17" t="n">
        <v>1299466.06</v>
      </c>
      <c r="I3" s="17" t="n">
        <v>1299466.06</v>
      </c>
      <c r="J3" s="13" t="n">
        <v>380000</v>
      </c>
    </row>
    <row r="4" customFormat="false" ht="15.75" hidden="false" customHeight="true" outlineLevel="0" collapsed="false">
      <c r="A4" s="6"/>
      <c r="B4" s="7"/>
      <c r="C4" s="18" t="s">
        <v>9</v>
      </c>
      <c r="D4" s="19" t="s">
        <v>10</v>
      </c>
      <c r="E4" s="19"/>
      <c r="F4" s="19"/>
      <c r="G4" s="20" t="n">
        <v>12361.09</v>
      </c>
      <c r="H4" s="20" t="n">
        <v>72261.09</v>
      </c>
      <c r="I4" s="20" t="n">
        <v>5812.01</v>
      </c>
      <c r="J4" s="21" t="n">
        <f aca="false">J2+J3</f>
        <v>390000</v>
      </c>
    </row>
    <row r="5" customFormat="false" ht="15.75" hidden="false" customHeight="true" outlineLevel="0" collapsed="false">
      <c r="A5" s="6"/>
      <c r="B5" s="7"/>
      <c r="C5" s="18"/>
      <c r="D5" s="22" t="s">
        <v>4</v>
      </c>
      <c r="E5" s="23" t="s">
        <v>11</v>
      </c>
      <c r="F5" s="24" t="s">
        <v>12</v>
      </c>
      <c r="G5" s="25" t="n">
        <v>12361.09</v>
      </c>
      <c r="H5" s="25" t="n">
        <v>72261.09</v>
      </c>
      <c r="I5" s="25" t="n">
        <v>5812.01</v>
      </c>
      <c r="J5" s="21" t="n">
        <v>0</v>
      </c>
    </row>
    <row r="6" customFormat="false" ht="15.75" hidden="false" customHeight="true" outlineLevel="0" collapsed="false">
      <c r="A6" s="6"/>
      <c r="B6" s="7"/>
      <c r="C6" s="26" t="s">
        <v>13</v>
      </c>
      <c r="D6" s="19" t="s">
        <v>10</v>
      </c>
      <c r="E6" s="19"/>
      <c r="F6" s="19"/>
      <c r="G6" s="20" t="n">
        <v>2837169.54</v>
      </c>
      <c r="H6" s="20" t="n">
        <v>2902344.83</v>
      </c>
      <c r="I6" s="20" t="n">
        <v>2065163.07</v>
      </c>
      <c r="J6" s="27"/>
    </row>
    <row r="7" customFormat="false" ht="15.75" hidden="false" customHeight="true" outlineLevel="0" collapsed="false">
      <c r="A7" s="6"/>
      <c r="B7" s="7"/>
      <c r="C7" s="26"/>
      <c r="D7" s="28" t="s">
        <v>4</v>
      </c>
      <c r="E7" s="9" t="s">
        <v>14</v>
      </c>
      <c r="F7" s="29" t="s">
        <v>15</v>
      </c>
      <c r="G7" s="30" t="n">
        <v>38407.68</v>
      </c>
      <c r="H7" s="30" t="n">
        <v>38406.88</v>
      </c>
      <c r="I7" s="30" t="n">
        <v>34653.55</v>
      </c>
      <c r="J7" s="13" t="n">
        <v>35000</v>
      </c>
    </row>
    <row r="8" customFormat="false" ht="15.75" hidden="false" customHeight="true" outlineLevel="0" collapsed="false">
      <c r="A8" s="6"/>
      <c r="B8" s="7"/>
      <c r="C8" s="26"/>
      <c r="D8" s="28"/>
      <c r="E8" s="31" t="s">
        <v>16</v>
      </c>
      <c r="F8" s="32" t="s">
        <v>17</v>
      </c>
      <c r="G8" s="33" t="n">
        <v>40500</v>
      </c>
      <c r="H8" s="33" t="n">
        <v>40500</v>
      </c>
      <c r="I8" s="33" t="n">
        <v>35689.59</v>
      </c>
      <c r="J8" s="13" t="n">
        <v>36000</v>
      </c>
    </row>
    <row r="9" customFormat="false" ht="15.75" hidden="false" customHeight="true" outlineLevel="0" collapsed="false">
      <c r="A9" s="6"/>
      <c r="B9" s="7"/>
      <c r="C9" s="26"/>
      <c r="D9" s="28"/>
      <c r="E9" s="31" t="s">
        <v>18</v>
      </c>
      <c r="F9" s="34" t="s">
        <v>19</v>
      </c>
      <c r="G9" s="35" t="n">
        <v>25255.92</v>
      </c>
      <c r="H9" s="35" t="n">
        <v>25255.92</v>
      </c>
      <c r="I9" s="35" t="n">
        <v>2906.84</v>
      </c>
      <c r="J9" s="13" t="n">
        <v>10000</v>
      </c>
    </row>
    <row r="10" customFormat="false" ht="15.75" hidden="false" customHeight="true" outlineLevel="0" collapsed="false">
      <c r="A10" s="6"/>
      <c r="B10" s="7"/>
      <c r="C10" s="26"/>
      <c r="D10" s="28"/>
      <c r="E10" s="31" t="s">
        <v>20</v>
      </c>
      <c r="F10" s="32" t="s">
        <v>21</v>
      </c>
      <c r="G10" s="33" t="n">
        <v>33892.78</v>
      </c>
      <c r="H10" s="33" t="n">
        <v>33892.78</v>
      </c>
      <c r="I10" s="33" t="n">
        <v>14426.97</v>
      </c>
      <c r="J10" s="13" t="n">
        <v>15000</v>
      </c>
    </row>
    <row r="11" customFormat="false" ht="15.75" hidden="false" customHeight="true" outlineLevel="0" collapsed="false">
      <c r="A11" s="6"/>
      <c r="B11" s="7"/>
      <c r="C11" s="26"/>
      <c r="D11" s="28"/>
      <c r="E11" s="31" t="s">
        <v>22</v>
      </c>
      <c r="F11" s="34" t="s">
        <v>23</v>
      </c>
      <c r="G11" s="35" t="n">
        <v>44431.74</v>
      </c>
      <c r="H11" s="35" t="n">
        <v>65674.69</v>
      </c>
      <c r="I11" s="35" t="n">
        <v>47837.48</v>
      </c>
      <c r="J11" s="13" t="n">
        <v>55000</v>
      </c>
    </row>
    <row r="12" customFormat="false" ht="15.75" hidden="false" customHeight="true" outlineLevel="0" collapsed="false">
      <c r="A12" s="6"/>
      <c r="B12" s="7"/>
      <c r="C12" s="26"/>
      <c r="D12" s="28"/>
      <c r="E12" s="31" t="s">
        <v>24</v>
      </c>
      <c r="F12" s="32" t="s">
        <v>25</v>
      </c>
      <c r="G12" s="33" t="n">
        <v>8187</v>
      </c>
      <c r="H12" s="33" t="n">
        <v>8187</v>
      </c>
      <c r="I12" s="33" t="n">
        <v>4613</v>
      </c>
      <c r="J12" s="13" t="n">
        <v>6000</v>
      </c>
    </row>
    <row r="13" customFormat="false" ht="15.75" hidden="false" customHeight="true" outlineLevel="0" collapsed="false">
      <c r="A13" s="6"/>
      <c r="B13" s="7"/>
      <c r="C13" s="26"/>
      <c r="D13" s="28"/>
      <c r="E13" s="31" t="s">
        <v>26</v>
      </c>
      <c r="F13" s="34" t="s">
        <v>27</v>
      </c>
      <c r="G13" s="35" t="n">
        <v>48692.7</v>
      </c>
      <c r="H13" s="35" t="n">
        <v>48692.7</v>
      </c>
      <c r="I13" s="35" t="n">
        <v>44167.83</v>
      </c>
      <c r="J13" s="13" t="n">
        <v>46000</v>
      </c>
    </row>
    <row r="14" customFormat="false" ht="15.75" hidden="false" customHeight="true" outlineLevel="0" collapsed="false">
      <c r="A14" s="6"/>
      <c r="B14" s="7"/>
      <c r="C14" s="26"/>
      <c r="D14" s="28"/>
      <c r="E14" s="31" t="s">
        <v>28</v>
      </c>
      <c r="F14" s="32" t="s">
        <v>29</v>
      </c>
      <c r="G14" s="33" t="n">
        <v>3325.28</v>
      </c>
      <c r="H14" s="33" t="n">
        <v>3324.68</v>
      </c>
      <c r="I14" s="33" t="n">
        <v>2877.14</v>
      </c>
      <c r="J14" s="13" t="n">
        <f aca="false">(H14*0.1)+H14</f>
        <v>3657.148</v>
      </c>
    </row>
    <row r="15" customFormat="false" ht="15.75" hidden="false" customHeight="true" outlineLevel="0" collapsed="false">
      <c r="A15" s="6"/>
      <c r="B15" s="7"/>
      <c r="C15" s="26"/>
      <c r="D15" s="28"/>
      <c r="E15" s="31" t="s">
        <v>30</v>
      </c>
      <c r="F15" s="34" t="s">
        <v>31</v>
      </c>
      <c r="G15" s="35" t="n">
        <v>183800</v>
      </c>
      <c r="H15" s="35" t="n">
        <v>203786.79</v>
      </c>
      <c r="I15" s="35" t="n">
        <v>164359.64</v>
      </c>
      <c r="J15" s="13" t="n">
        <v>170000</v>
      </c>
    </row>
    <row r="16" customFormat="false" ht="15.75" hidden="false" customHeight="true" outlineLevel="0" collapsed="false">
      <c r="A16" s="6"/>
      <c r="B16" s="7"/>
      <c r="C16" s="26"/>
      <c r="D16" s="28"/>
      <c r="E16" s="31" t="s">
        <v>32</v>
      </c>
      <c r="F16" s="32" t="s">
        <v>33</v>
      </c>
      <c r="G16" s="33" t="n">
        <v>5500</v>
      </c>
      <c r="H16" s="33" t="n">
        <v>5500</v>
      </c>
      <c r="I16" s="33" t="n">
        <v>2080</v>
      </c>
      <c r="J16" s="13" t="n">
        <v>5000</v>
      </c>
    </row>
    <row r="17" customFormat="false" ht="15.75" hidden="false" customHeight="true" outlineLevel="0" collapsed="false">
      <c r="A17" s="6"/>
      <c r="B17" s="7"/>
      <c r="C17" s="26"/>
      <c r="D17" s="28"/>
      <c r="E17" s="31" t="s">
        <v>34</v>
      </c>
      <c r="F17" s="34" t="s">
        <v>35</v>
      </c>
      <c r="G17" s="35" t="n">
        <v>3500</v>
      </c>
      <c r="H17" s="35" t="n">
        <v>3500</v>
      </c>
      <c r="I17" s="35" t="n">
        <v>2334.93</v>
      </c>
      <c r="J17" s="13" t="n">
        <v>2500</v>
      </c>
    </row>
    <row r="18" customFormat="false" ht="15.75" hidden="false" customHeight="true" outlineLevel="0" collapsed="false">
      <c r="A18" s="6"/>
      <c r="B18" s="7"/>
      <c r="C18" s="26"/>
      <c r="D18" s="28"/>
      <c r="E18" s="31" t="s">
        <v>36</v>
      </c>
      <c r="F18" s="32" t="s">
        <v>37</v>
      </c>
      <c r="G18" s="33" t="n">
        <v>131569.63</v>
      </c>
      <c r="H18" s="33" t="n">
        <v>131569.63</v>
      </c>
      <c r="I18" s="33" t="n">
        <v>130322.46</v>
      </c>
      <c r="J18" s="13" t="n">
        <v>131000</v>
      </c>
    </row>
    <row r="19" customFormat="false" ht="15.75" hidden="false" customHeight="true" outlineLevel="0" collapsed="false">
      <c r="A19" s="6"/>
      <c r="B19" s="7"/>
      <c r="C19" s="26"/>
      <c r="D19" s="28"/>
      <c r="E19" s="31" t="s">
        <v>38</v>
      </c>
      <c r="F19" s="34" t="s">
        <v>39</v>
      </c>
      <c r="G19" s="35" t="n">
        <v>8584.5</v>
      </c>
      <c r="H19" s="35" t="n">
        <v>8584.5</v>
      </c>
      <c r="I19" s="36" t="n">
        <v>0</v>
      </c>
      <c r="J19" s="13" t="n">
        <v>8000</v>
      </c>
    </row>
    <row r="20" customFormat="false" ht="15.75" hidden="false" customHeight="true" outlineLevel="0" collapsed="false">
      <c r="A20" s="37"/>
      <c r="B20" s="38"/>
      <c r="C20" s="26"/>
      <c r="D20" s="28"/>
      <c r="E20" s="31" t="s">
        <v>40</v>
      </c>
      <c r="F20" s="32" t="s">
        <v>41</v>
      </c>
      <c r="G20" s="39" t="n">
        <v>22168.98</v>
      </c>
      <c r="H20" s="39" t="n">
        <v>22168.98</v>
      </c>
      <c r="I20" s="39" t="n">
        <v>6922.65</v>
      </c>
      <c r="J20" s="13" t="n">
        <v>20000</v>
      </c>
    </row>
    <row r="21" customFormat="false" ht="15.75" hidden="false" customHeight="true" outlineLevel="0" collapsed="false">
      <c r="A21" s="40" t="s">
        <v>42</v>
      </c>
      <c r="B21" s="41" t="s">
        <v>43</v>
      </c>
      <c r="C21" s="41" t="s">
        <v>13</v>
      </c>
      <c r="D21" s="42" t="s">
        <v>4</v>
      </c>
      <c r="E21" s="31" t="s">
        <v>44</v>
      </c>
      <c r="F21" s="34" t="s">
        <v>45</v>
      </c>
      <c r="G21" s="30" t="n">
        <v>75880.96</v>
      </c>
      <c r="H21" s="30" t="n">
        <v>75880.96</v>
      </c>
      <c r="I21" s="30" t="n">
        <v>30168.86</v>
      </c>
      <c r="J21" s="13" t="n">
        <v>40000</v>
      </c>
    </row>
    <row r="22" customFormat="false" ht="15.75" hidden="false" customHeight="true" outlineLevel="0" collapsed="false">
      <c r="A22" s="40"/>
      <c r="B22" s="41"/>
      <c r="C22" s="41"/>
      <c r="D22" s="42"/>
      <c r="E22" s="31" t="s">
        <v>46</v>
      </c>
      <c r="F22" s="32" t="s">
        <v>47</v>
      </c>
      <c r="G22" s="33" t="n">
        <v>142609.44</v>
      </c>
      <c r="H22" s="33" t="n">
        <v>142609.44</v>
      </c>
      <c r="I22" s="33" t="n">
        <v>100985.66</v>
      </c>
      <c r="J22" s="13" t="n">
        <v>110000</v>
      </c>
    </row>
    <row r="23" customFormat="false" ht="15.75" hidden="false" customHeight="true" outlineLevel="0" collapsed="false">
      <c r="A23" s="40"/>
      <c r="B23" s="41"/>
      <c r="C23" s="41"/>
      <c r="D23" s="42"/>
      <c r="E23" s="31" t="s">
        <v>48</v>
      </c>
      <c r="F23" s="34" t="s">
        <v>49</v>
      </c>
      <c r="G23" s="35" t="n">
        <v>12000</v>
      </c>
      <c r="H23" s="35" t="n">
        <v>12000</v>
      </c>
      <c r="I23" s="35" t="n">
        <v>11171.63</v>
      </c>
      <c r="J23" s="13" t="n">
        <f aca="false">(H23*0.1)+H23</f>
        <v>13200</v>
      </c>
    </row>
    <row r="24" customFormat="false" ht="15.75" hidden="false" customHeight="true" outlineLevel="0" collapsed="false">
      <c r="A24" s="40"/>
      <c r="B24" s="41"/>
      <c r="C24" s="41"/>
      <c r="D24" s="42"/>
      <c r="E24" s="31" t="s">
        <v>50</v>
      </c>
      <c r="F24" s="32" t="s">
        <v>51</v>
      </c>
      <c r="G24" s="33" t="n">
        <v>166207.38</v>
      </c>
      <c r="H24" s="33" t="n">
        <v>166207.38</v>
      </c>
      <c r="I24" s="33" t="n">
        <v>160092.65</v>
      </c>
      <c r="J24" s="13" t="n">
        <v>170000</v>
      </c>
    </row>
    <row r="25" customFormat="false" ht="15.75" hidden="false" customHeight="true" outlineLevel="0" collapsed="false">
      <c r="A25" s="40"/>
      <c r="B25" s="41"/>
      <c r="C25" s="41"/>
      <c r="D25" s="42"/>
      <c r="E25" s="31" t="s">
        <v>52</v>
      </c>
      <c r="F25" s="32" t="s">
        <v>53</v>
      </c>
      <c r="G25" s="33" t="n">
        <v>31124.61</v>
      </c>
      <c r="H25" s="33" t="n">
        <v>31124.61</v>
      </c>
      <c r="I25" s="33" t="n">
        <v>31124.61</v>
      </c>
      <c r="J25" s="13" t="n">
        <v>32000</v>
      </c>
    </row>
    <row r="26" customFormat="false" ht="15.75" hidden="false" customHeight="true" outlineLevel="0" collapsed="false">
      <c r="A26" s="40"/>
      <c r="B26" s="41"/>
      <c r="C26" s="41"/>
      <c r="D26" s="42"/>
      <c r="E26" s="31" t="s">
        <v>54</v>
      </c>
      <c r="F26" s="34" t="s">
        <v>55</v>
      </c>
      <c r="G26" s="35" t="n">
        <v>465953.05</v>
      </c>
      <c r="H26" s="35" t="n">
        <v>505953.64</v>
      </c>
      <c r="I26" s="35" t="n">
        <v>490121.35</v>
      </c>
      <c r="J26" s="13" t="n">
        <v>300000</v>
      </c>
    </row>
    <row r="27" customFormat="false" ht="15.75" hidden="false" customHeight="true" outlineLevel="0" collapsed="false">
      <c r="A27" s="40"/>
      <c r="B27" s="41"/>
      <c r="C27" s="41"/>
      <c r="D27" s="42"/>
      <c r="E27" s="31" t="s">
        <v>56</v>
      </c>
      <c r="F27" s="32" t="s">
        <v>57</v>
      </c>
      <c r="G27" s="33" t="n">
        <v>159483.88</v>
      </c>
      <c r="H27" s="33" t="n">
        <v>173509.66</v>
      </c>
      <c r="I27" s="33" t="n">
        <v>150325.26</v>
      </c>
      <c r="J27" s="13" t="n">
        <v>160000</v>
      </c>
    </row>
    <row r="28" customFormat="false" ht="15.75" hidden="false" customHeight="true" outlineLevel="0" collapsed="false">
      <c r="A28" s="40"/>
      <c r="B28" s="41"/>
      <c r="C28" s="41"/>
      <c r="D28" s="42"/>
      <c r="E28" s="31" t="s">
        <v>58</v>
      </c>
      <c r="F28" s="34" t="s">
        <v>59</v>
      </c>
      <c r="G28" s="35" t="n">
        <v>93393.8</v>
      </c>
      <c r="H28" s="35" t="n">
        <v>93393.8</v>
      </c>
      <c r="I28" s="35" t="n">
        <v>78788.02</v>
      </c>
      <c r="J28" s="13" t="n">
        <v>85000</v>
      </c>
    </row>
    <row r="29" customFormat="false" ht="15.75" hidden="false" customHeight="true" outlineLevel="0" collapsed="false">
      <c r="A29" s="40"/>
      <c r="B29" s="41"/>
      <c r="C29" s="41"/>
      <c r="D29" s="42"/>
      <c r="E29" s="31" t="s">
        <v>60</v>
      </c>
      <c r="F29" s="32" t="s">
        <v>61</v>
      </c>
      <c r="G29" s="33" t="n">
        <v>30872.8</v>
      </c>
      <c r="H29" s="33" t="n">
        <v>30872.8</v>
      </c>
      <c r="I29" s="33" t="n">
        <v>30872.8</v>
      </c>
      <c r="J29" s="13" t="n">
        <f aca="false">(H29*0.1)+H29</f>
        <v>33960.08</v>
      </c>
    </row>
    <row r="30" customFormat="false" ht="15.75" hidden="false" customHeight="true" outlineLevel="0" collapsed="false">
      <c r="A30" s="40"/>
      <c r="B30" s="41"/>
      <c r="C30" s="41"/>
      <c r="D30" s="42"/>
      <c r="E30" s="31" t="s">
        <v>62</v>
      </c>
      <c r="F30" s="34" t="s">
        <v>63</v>
      </c>
      <c r="G30" s="35" t="n">
        <v>10141.86</v>
      </c>
      <c r="H30" s="35" t="n">
        <v>10141.86</v>
      </c>
      <c r="I30" s="35" t="n">
        <v>10141.86</v>
      </c>
      <c r="J30" s="13" t="n">
        <f aca="false">(H30*0.1)+H30</f>
        <v>11156.046</v>
      </c>
    </row>
    <row r="31" customFormat="false" ht="15.75" hidden="false" customHeight="true" outlineLevel="0" collapsed="false">
      <c r="A31" s="40"/>
      <c r="B31" s="41"/>
      <c r="C31" s="41"/>
      <c r="D31" s="42"/>
      <c r="E31" s="31" t="s">
        <v>64</v>
      </c>
      <c r="F31" s="32" t="s">
        <v>65</v>
      </c>
      <c r="G31" s="43" t="n">
        <v>0</v>
      </c>
      <c r="H31" s="43" t="n">
        <v>0</v>
      </c>
      <c r="I31" s="43" t="n">
        <v>0</v>
      </c>
      <c r="J31" s="13" t="n">
        <v>2000</v>
      </c>
    </row>
    <row r="32" customFormat="false" ht="15.75" hidden="false" customHeight="true" outlineLevel="0" collapsed="false">
      <c r="A32" s="40"/>
      <c r="B32" s="41"/>
      <c r="C32" s="41"/>
      <c r="D32" s="42"/>
      <c r="E32" s="31" t="s">
        <v>66</v>
      </c>
      <c r="F32" s="34" t="s">
        <v>67</v>
      </c>
      <c r="G32" s="35" t="n">
        <v>16715.89</v>
      </c>
      <c r="H32" s="35" t="n">
        <v>15006.82</v>
      </c>
      <c r="I32" s="35" t="n">
        <v>13547.1</v>
      </c>
      <c r="J32" s="13" t="n">
        <f aca="false">(H32*0.1)+H32</f>
        <v>16507.502</v>
      </c>
    </row>
    <row r="33" customFormat="false" ht="15.75" hidden="false" customHeight="true" outlineLevel="0" collapsed="false">
      <c r="A33" s="40"/>
      <c r="B33" s="41"/>
      <c r="C33" s="41"/>
      <c r="D33" s="42"/>
      <c r="E33" s="31" t="s">
        <v>68</v>
      </c>
      <c r="F33" s="32" t="s">
        <v>69</v>
      </c>
      <c r="G33" s="33" t="n">
        <v>6183</v>
      </c>
      <c r="H33" s="33" t="n">
        <v>6183</v>
      </c>
      <c r="I33" s="33" t="n">
        <v>1360.8</v>
      </c>
      <c r="J33" s="13" t="n">
        <f aca="false">(H33*0.1)+H33</f>
        <v>6801.3</v>
      </c>
    </row>
    <row r="34" customFormat="false" ht="15.75" hidden="false" customHeight="true" outlineLevel="0" collapsed="false">
      <c r="A34" s="40"/>
      <c r="B34" s="41"/>
      <c r="C34" s="41"/>
      <c r="D34" s="42"/>
      <c r="E34" s="31" t="s">
        <v>70</v>
      </c>
      <c r="F34" s="34" t="s">
        <v>71</v>
      </c>
      <c r="G34" s="35" t="n">
        <v>52980</v>
      </c>
      <c r="H34" s="35" t="n">
        <v>50000</v>
      </c>
      <c r="I34" s="35" t="n">
        <v>35186.03</v>
      </c>
      <c r="J34" s="13" t="n">
        <v>50000</v>
      </c>
    </row>
    <row r="35" customFormat="false" ht="15.75" hidden="false" customHeight="true" outlineLevel="0" collapsed="false">
      <c r="A35" s="40"/>
      <c r="B35" s="41"/>
      <c r="C35" s="41"/>
      <c r="D35" s="42"/>
      <c r="E35" s="31" t="s">
        <v>72</v>
      </c>
      <c r="F35" s="32" t="s">
        <v>73</v>
      </c>
      <c r="G35" s="33" t="n">
        <v>357418.4</v>
      </c>
      <c r="H35" s="33" t="n">
        <v>357418.4</v>
      </c>
      <c r="I35" s="33" t="n">
        <v>290984.42</v>
      </c>
      <c r="J35" s="13" t="n">
        <v>300000</v>
      </c>
    </row>
    <row r="36" customFormat="false" ht="15.75" hidden="false" customHeight="true" outlineLevel="0" collapsed="false">
      <c r="A36" s="40"/>
      <c r="B36" s="41"/>
      <c r="C36" s="41"/>
      <c r="D36" s="42"/>
      <c r="E36" s="31" t="s">
        <v>74</v>
      </c>
      <c r="F36" s="34" t="s">
        <v>75</v>
      </c>
      <c r="G36" s="35" t="n">
        <v>70000</v>
      </c>
      <c r="H36" s="35" t="n">
        <v>40000</v>
      </c>
      <c r="I36" s="35" t="n">
        <v>32973.77</v>
      </c>
      <c r="J36" s="13" t="n">
        <v>40000</v>
      </c>
    </row>
    <row r="37" customFormat="false" ht="15.75" hidden="false" customHeight="true" outlineLevel="0" collapsed="false">
      <c r="A37" s="40"/>
      <c r="B37" s="41"/>
      <c r="C37" s="41"/>
      <c r="D37" s="42"/>
      <c r="E37" s="31" t="s">
        <v>76</v>
      </c>
      <c r="F37" s="32" t="s">
        <v>77</v>
      </c>
      <c r="G37" s="33" t="n">
        <v>60500</v>
      </c>
      <c r="H37" s="33" t="n">
        <v>55000</v>
      </c>
      <c r="I37" s="33" t="n">
        <v>37965.8</v>
      </c>
      <c r="J37" s="13" t="n">
        <v>50000</v>
      </c>
    </row>
    <row r="38" customFormat="false" ht="15.75" hidden="false" customHeight="true" outlineLevel="0" collapsed="false">
      <c r="A38" s="40"/>
      <c r="B38" s="41"/>
      <c r="C38" s="41"/>
      <c r="D38" s="42"/>
      <c r="E38" s="31" t="s">
        <v>78</v>
      </c>
      <c r="F38" s="34" t="s">
        <v>79</v>
      </c>
      <c r="G38" s="35" t="n">
        <v>5008.1</v>
      </c>
      <c r="H38" s="35" t="n">
        <v>4388.25</v>
      </c>
      <c r="I38" s="36" t="n">
        <v>0</v>
      </c>
      <c r="J38" s="13" t="n">
        <f aca="false">(H38*0.1)+H38</f>
        <v>4827.075</v>
      </c>
    </row>
    <row r="39" customFormat="false" ht="15.75" hidden="false" customHeight="true" outlineLevel="0" collapsed="false">
      <c r="A39" s="40"/>
      <c r="B39" s="41"/>
      <c r="C39" s="41"/>
      <c r="D39" s="42"/>
      <c r="E39" s="31" t="s">
        <v>80</v>
      </c>
      <c r="F39" s="32" t="s">
        <v>81</v>
      </c>
      <c r="G39" s="33" t="n">
        <v>46000.1</v>
      </c>
      <c r="H39" s="33" t="n">
        <v>57808.33</v>
      </c>
      <c r="I39" s="33" t="n">
        <v>33260.41</v>
      </c>
      <c r="J39" s="13" t="n">
        <v>30000</v>
      </c>
    </row>
    <row r="40" customFormat="false" ht="15.75" hidden="false" customHeight="true" outlineLevel="0" collapsed="false">
      <c r="A40" s="40"/>
      <c r="B40" s="41"/>
      <c r="C40" s="41"/>
      <c r="D40" s="42"/>
      <c r="E40" s="31" t="s">
        <v>82</v>
      </c>
      <c r="F40" s="34" t="s">
        <v>83</v>
      </c>
      <c r="G40" s="35" t="n">
        <v>55800</v>
      </c>
      <c r="H40" s="35" t="n">
        <v>55799.92</v>
      </c>
      <c r="I40" s="35" t="n">
        <v>32899.96</v>
      </c>
      <c r="J40" s="27" t="n">
        <v>0</v>
      </c>
      <c r="K40" s="1" t="s">
        <v>84</v>
      </c>
    </row>
    <row r="41" customFormat="false" ht="15.75" hidden="false" customHeight="true" outlineLevel="0" collapsed="false">
      <c r="A41" s="40"/>
      <c r="B41" s="41"/>
      <c r="C41" s="41"/>
      <c r="D41" s="42"/>
      <c r="E41" s="31" t="s">
        <v>85</v>
      </c>
      <c r="F41" s="32" t="s">
        <v>86</v>
      </c>
      <c r="G41" s="33" t="n">
        <v>11865.15</v>
      </c>
      <c r="H41" s="33" t="n">
        <v>10786.5</v>
      </c>
      <c r="I41" s="43" t="n">
        <v>0</v>
      </c>
      <c r="J41" s="27" t="n">
        <v>0</v>
      </c>
      <c r="K41" s="1" t="s">
        <v>84</v>
      </c>
    </row>
    <row r="42" customFormat="false" ht="15.75" hidden="false" customHeight="true" outlineLevel="0" collapsed="false">
      <c r="A42" s="40"/>
      <c r="B42" s="41"/>
      <c r="C42" s="26" t="s">
        <v>87</v>
      </c>
      <c r="D42" s="19" t="s">
        <v>10</v>
      </c>
      <c r="E42" s="19"/>
      <c r="F42" s="19"/>
      <c r="G42" s="20" t="n">
        <v>1591951.36</v>
      </c>
      <c r="H42" s="20" t="n">
        <v>1494472.67</v>
      </c>
      <c r="I42" s="20" t="n">
        <v>1341213.17</v>
      </c>
      <c r="J42" s="21" t="n">
        <f aca="false">SUM(J7:J41)</f>
        <v>1998609.151</v>
      </c>
    </row>
    <row r="43" customFormat="false" ht="15.75" hidden="false" customHeight="true" outlineLevel="0" collapsed="false">
      <c r="A43" s="40"/>
      <c r="B43" s="41"/>
      <c r="C43" s="26"/>
      <c r="D43" s="28" t="s">
        <v>88</v>
      </c>
      <c r="E43" s="9" t="s">
        <v>89</v>
      </c>
      <c r="F43" s="29" t="s">
        <v>90</v>
      </c>
      <c r="G43" s="30" t="n">
        <v>119393</v>
      </c>
      <c r="H43" s="30" t="n">
        <v>119310.92</v>
      </c>
      <c r="I43" s="30" t="n">
        <v>119310.92</v>
      </c>
      <c r="J43" s="13" t="n">
        <v>146553</v>
      </c>
    </row>
    <row r="44" customFormat="false" ht="15.75" hidden="false" customHeight="true" outlineLevel="0" collapsed="false">
      <c r="A44" s="40"/>
      <c r="B44" s="41"/>
      <c r="C44" s="26"/>
      <c r="D44" s="44"/>
      <c r="E44" s="31" t="s">
        <v>91</v>
      </c>
      <c r="F44" s="34" t="s">
        <v>92</v>
      </c>
      <c r="G44" s="17" t="n">
        <v>14000</v>
      </c>
      <c r="H44" s="17" t="n">
        <v>10199.42</v>
      </c>
      <c r="I44" s="17" t="n">
        <v>10199.42</v>
      </c>
      <c r="J44" s="13" t="n">
        <v>12000</v>
      </c>
    </row>
    <row r="45" customFormat="false" ht="15.75" hidden="false" customHeight="true" outlineLevel="0" collapsed="false">
      <c r="A45" s="45" t="s">
        <v>42</v>
      </c>
      <c r="B45" s="46" t="s">
        <v>43</v>
      </c>
      <c r="C45" s="47" t="s">
        <v>87</v>
      </c>
      <c r="D45" s="48" t="s">
        <v>4</v>
      </c>
      <c r="E45" s="31" t="s">
        <v>93</v>
      </c>
      <c r="F45" s="32" t="s">
        <v>94</v>
      </c>
      <c r="G45" s="12" t="n">
        <v>0</v>
      </c>
      <c r="H45" s="12" t="n">
        <v>0</v>
      </c>
      <c r="I45" s="12" t="n">
        <v>0</v>
      </c>
      <c r="J45" s="13" t="n">
        <v>2000</v>
      </c>
    </row>
    <row r="46" customFormat="false" ht="15.75" hidden="false" customHeight="true" outlineLevel="0" collapsed="false">
      <c r="A46" s="45"/>
      <c r="B46" s="46"/>
      <c r="C46" s="47"/>
      <c r="D46" s="48"/>
      <c r="E46" s="31" t="s">
        <v>95</v>
      </c>
      <c r="F46" s="34" t="s">
        <v>96</v>
      </c>
      <c r="G46" s="35" t="n">
        <v>3000</v>
      </c>
      <c r="H46" s="36" t="n">
        <v>0</v>
      </c>
      <c r="I46" s="36" t="n">
        <v>0</v>
      </c>
      <c r="J46" s="13" t="n">
        <v>3000</v>
      </c>
    </row>
    <row r="47" customFormat="false" ht="15.75" hidden="false" customHeight="true" outlineLevel="0" collapsed="false">
      <c r="A47" s="45"/>
      <c r="B47" s="46"/>
      <c r="C47" s="47"/>
      <c r="D47" s="48"/>
      <c r="E47" s="31" t="s">
        <v>97</v>
      </c>
      <c r="F47" s="34" t="s">
        <v>98</v>
      </c>
      <c r="G47" s="35" t="n">
        <v>574499.16</v>
      </c>
      <c r="H47" s="35" t="n">
        <v>520127.88</v>
      </c>
      <c r="I47" s="35" t="n">
        <v>520127.88</v>
      </c>
      <c r="J47" s="13" t="n">
        <v>300000</v>
      </c>
    </row>
    <row r="48" customFormat="false" ht="15.75" hidden="false" customHeight="true" outlineLevel="0" collapsed="false">
      <c r="A48" s="45"/>
      <c r="B48" s="46"/>
      <c r="C48" s="47"/>
      <c r="D48" s="48"/>
      <c r="E48" s="31" t="s">
        <v>99</v>
      </c>
      <c r="F48" s="32" t="s">
        <v>100</v>
      </c>
      <c r="G48" s="33" t="n">
        <v>70000</v>
      </c>
      <c r="H48" s="33" t="n">
        <v>55875.79</v>
      </c>
      <c r="I48" s="33" t="n">
        <v>55875.79</v>
      </c>
      <c r="J48" s="13" t="n">
        <v>30000</v>
      </c>
    </row>
    <row r="49" customFormat="false" ht="15.75" hidden="false" customHeight="true" outlineLevel="0" collapsed="false">
      <c r="A49" s="45"/>
      <c r="B49" s="46"/>
      <c r="C49" s="47"/>
      <c r="D49" s="48"/>
      <c r="E49" s="31" t="s">
        <v>101</v>
      </c>
      <c r="F49" s="32" t="s">
        <v>102</v>
      </c>
      <c r="G49" s="33" t="n">
        <v>5000</v>
      </c>
      <c r="H49" s="33" t="n">
        <v>4992.67</v>
      </c>
      <c r="I49" s="33" t="n">
        <v>4154.62</v>
      </c>
      <c r="J49" s="13" t="n">
        <v>5000</v>
      </c>
    </row>
    <row r="50" customFormat="false" ht="15.75" hidden="false" customHeight="true" outlineLevel="0" collapsed="false">
      <c r="A50" s="45"/>
      <c r="B50" s="46"/>
      <c r="C50" s="47"/>
      <c r="D50" s="48"/>
      <c r="E50" s="31" t="s">
        <v>103</v>
      </c>
      <c r="F50" s="34" t="s">
        <v>104</v>
      </c>
      <c r="G50" s="35" t="n">
        <v>95556.92</v>
      </c>
      <c r="H50" s="35" t="n">
        <v>95556.92</v>
      </c>
      <c r="I50" s="35" t="n">
        <v>94165.93</v>
      </c>
      <c r="J50" s="13" t="n">
        <v>21040.85</v>
      </c>
    </row>
    <row r="51" customFormat="false" ht="15.75" hidden="false" customHeight="true" outlineLevel="0" collapsed="false">
      <c r="A51" s="45"/>
      <c r="B51" s="46"/>
      <c r="C51" s="47"/>
      <c r="D51" s="48"/>
      <c r="E51" s="31" t="s">
        <v>105</v>
      </c>
      <c r="F51" s="32" t="s">
        <v>106</v>
      </c>
      <c r="G51" s="33" t="n">
        <v>19602.28</v>
      </c>
      <c r="H51" s="33" t="n">
        <v>10215.38</v>
      </c>
      <c r="I51" s="33" t="n">
        <v>10215.38</v>
      </c>
      <c r="J51" s="13" t="n">
        <v>16000</v>
      </c>
    </row>
    <row r="52" customFormat="false" ht="15.75" hidden="false" customHeight="true" outlineLevel="0" collapsed="false">
      <c r="A52" s="45"/>
      <c r="B52" s="46"/>
      <c r="C52" s="47"/>
      <c r="D52" s="48"/>
      <c r="E52" s="31" t="s">
        <v>107</v>
      </c>
      <c r="F52" s="34" t="s">
        <v>108</v>
      </c>
      <c r="G52" s="35" t="n">
        <v>60000</v>
      </c>
      <c r="H52" s="35" t="n">
        <v>61137.77</v>
      </c>
      <c r="I52" s="35" t="n">
        <v>57185.25</v>
      </c>
      <c r="J52" s="27" t="n">
        <v>20000</v>
      </c>
    </row>
    <row r="53" customFormat="false" ht="15.75" hidden="false" customHeight="true" outlineLevel="0" collapsed="false">
      <c r="A53" s="45"/>
      <c r="B53" s="46"/>
      <c r="C53" s="47"/>
      <c r="D53" s="49" t="s">
        <v>109</v>
      </c>
      <c r="E53" s="15" t="s">
        <v>110</v>
      </c>
      <c r="F53" s="50" t="s">
        <v>111</v>
      </c>
      <c r="G53" s="39" t="n">
        <v>30000</v>
      </c>
      <c r="H53" s="39" t="n">
        <v>30000</v>
      </c>
      <c r="I53" s="39" t="n">
        <v>30000</v>
      </c>
      <c r="J53" s="13" t="n">
        <v>110495</v>
      </c>
    </row>
    <row r="54" customFormat="false" ht="15.75" hidden="false" customHeight="true" outlineLevel="0" collapsed="false">
      <c r="A54" s="45"/>
      <c r="B54" s="18" t="s">
        <v>112</v>
      </c>
      <c r="C54" s="51" t="s">
        <v>10</v>
      </c>
      <c r="D54" s="51"/>
      <c r="E54" s="51"/>
      <c r="F54" s="51"/>
      <c r="G54" s="20" t="n">
        <v>126951.43</v>
      </c>
      <c r="H54" s="20" t="n">
        <v>126951.43</v>
      </c>
      <c r="I54" s="52" t="n">
        <v>0</v>
      </c>
      <c r="J54" s="21" t="n">
        <f aca="false">J43+J44+J45+J46+J47+J48+J49+J50+J51+J52+J53</f>
        <v>666088.85</v>
      </c>
    </row>
    <row r="55" customFormat="false" ht="15.75" hidden="false" customHeight="true" outlineLevel="0" collapsed="false">
      <c r="A55" s="45"/>
      <c r="B55" s="18"/>
      <c r="C55" s="18" t="s">
        <v>113</v>
      </c>
      <c r="D55" s="19" t="s">
        <v>10</v>
      </c>
      <c r="E55" s="19"/>
      <c r="F55" s="19"/>
      <c r="G55" s="53"/>
      <c r="H55" s="20" t="n">
        <v>117751.43</v>
      </c>
      <c r="I55" s="52" t="n">
        <v>0</v>
      </c>
      <c r="J55" s="27"/>
    </row>
    <row r="56" customFormat="false" ht="15.75" hidden="false" customHeight="true" outlineLevel="0" collapsed="false">
      <c r="A56" s="45"/>
      <c r="B56" s="18"/>
      <c r="C56" s="18"/>
      <c r="D56" s="22" t="s">
        <v>4</v>
      </c>
      <c r="E56" s="31" t="s">
        <v>114</v>
      </c>
      <c r="F56" s="54" t="s">
        <v>115</v>
      </c>
      <c r="G56" s="55"/>
      <c r="H56" s="25" t="n">
        <v>117751.43</v>
      </c>
      <c r="I56" s="56" t="n">
        <v>0</v>
      </c>
      <c r="J56" s="21" t="n">
        <v>60000</v>
      </c>
    </row>
    <row r="57" customFormat="false" ht="15.75" hidden="false" customHeight="true" outlineLevel="0" collapsed="false">
      <c r="A57" s="57"/>
      <c r="B57" s="14"/>
      <c r="C57" s="14"/>
      <c r="D57" s="22"/>
      <c r="E57" s="23"/>
      <c r="F57" s="54"/>
      <c r="G57" s="55"/>
      <c r="H57" s="25"/>
      <c r="I57" s="56"/>
      <c r="J57" s="27"/>
    </row>
    <row r="58" customFormat="false" ht="19.5" hidden="false" customHeight="true" outlineLevel="0" collapsed="false">
      <c r="A58" s="58" t="s">
        <v>116</v>
      </c>
      <c r="B58" s="58"/>
      <c r="C58" s="58"/>
      <c r="D58" s="58"/>
      <c r="E58" s="58"/>
      <c r="F58" s="58"/>
      <c r="G58" s="58"/>
      <c r="H58" s="58"/>
      <c r="I58" s="58"/>
      <c r="J58" s="58"/>
    </row>
    <row r="60" customFormat="false" ht="12.8" hidden="false" customHeight="false" outlineLevel="0" collapsed="false">
      <c r="E60" s="59" t="s">
        <v>117</v>
      </c>
      <c r="F60" s="60" t="n">
        <f aca="false">J4+J5+J42+J54</f>
        <v>3054698.001</v>
      </c>
    </row>
    <row r="61" customFormat="false" ht="12.8" hidden="false" customHeight="false" outlineLevel="0" collapsed="false">
      <c r="E61" s="59" t="s">
        <v>118</v>
      </c>
      <c r="F61" s="60" t="n">
        <v>60000</v>
      </c>
    </row>
    <row r="62" customFormat="false" ht="12.8" hidden="false" customHeight="false" outlineLevel="0" collapsed="false">
      <c r="F62" s="61" t="n">
        <f aca="false">F60+F61</f>
        <v>3114698.001</v>
      </c>
    </row>
    <row r="63" customFormat="false" ht="12.8" hidden="false" customHeight="false" outlineLevel="0" collapsed="false">
      <c r="E63" s="62" t="s">
        <v>119</v>
      </c>
      <c r="F63" s="61" t="n">
        <f aca="false">F62-3114698</f>
        <v>0.00100000016391277</v>
      </c>
    </row>
    <row r="64" customFormat="false" ht="12.8" hidden="false" customHeight="false" outlineLevel="0" collapsed="false">
      <c r="F64" s="61"/>
    </row>
  </sheetData>
  <mergeCells count="22">
    <mergeCell ref="A1:F1"/>
    <mergeCell ref="D2:D3"/>
    <mergeCell ref="C4:C5"/>
    <mergeCell ref="D4:F4"/>
    <mergeCell ref="C6:C20"/>
    <mergeCell ref="D6:F6"/>
    <mergeCell ref="D7:D20"/>
    <mergeCell ref="A21:A44"/>
    <mergeCell ref="B21:B44"/>
    <mergeCell ref="C21:C41"/>
    <mergeCell ref="D21:D41"/>
    <mergeCell ref="C42:C44"/>
    <mergeCell ref="D42:F42"/>
    <mergeCell ref="A45:A56"/>
    <mergeCell ref="B45:B53"/>
    <mergeCell ref="C45:C53"/>
    <mergeCell ref="D45:D52"/>
    <mergeCell ref="B54:B56"/>
    <mergeCell ref="C54:F54"/>
    <mergeCell ref="C55:C56"/>
    <mergeCell ref="D55:F55"/>
    <mergeCell ref="A58:J5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2025-01-30T19:22:26Z</dcterms:created>
  <dc:creator/>
  <dc:description/>
  <dc:language>pt-BR</dc:language>
  <cp:lastModifiedBy/>
  <dcterms:modified xsi:type="dcterms:W3CDTF">2025-05-16T19:25:21Z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2025-01-30T00:00:00Z</vt:filetime>
  </property>
  <property fmtid="{D5CDD505-2E9C-101B-9397-08002B2CF9AE}" pid="3" name="Creator">
    <vt:lpwstr>Tableau 20243.25.110.1701</vt:lpwstr>
  </property>
  <property fmtid="{D5CDD505-2E9C-101B-9397-08002B2CF9AE}" pid="4" name="LastSaved">
    <vt:filetime>2025-01-30T00:00:00Z</vt:filetime>
  </property>
  <property fmtid="{D5CDD505-2E9C-101B-9397-08002B2CF9AE}" pid="5" name="Producer">
    <vt:lpwstr>Qt 5.15.17</vt:lpwstr>
  </property>
</Properties>
</file>