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0DISCIPLINAS\2025-01\ADM PROD\"/>
    </mc:Choice>
  </mc:AlternateContent>
  <xr:revisionPtr revIDLastSave="0" documentId="13_ncr:1_{EDCBDE27-0585-4354-9F7D-FC50917CB5E1}" xr6:coauthVersionLast="47" xr6:coauthVersionMax="47" xr10:uidLastSave="{00000000-0000-0000-0000-000000000000}"/>
  <bookViews>
    <workbookView xWindow="-120" yWindow="-120" windowWidth="20730" windowHeight="11040" activeTab="3" xr2:uid="{DDF50E6A-09D4-454F-8D5F-658BC641E4BC}"/>
  </bookViews>
  <sheets>
    <sheet name="Exemplo 1" sheetId="4" r:id="rId1"/>
    <sheet name="Exemplo 1 resolvid" sheetId="8" r:id="rId2"/>
    <sheet name="exercicio 2 (2)" sheetId="9" r:id="rId3"/>
    <sheet name="exemplo  2 resolvido" sheetId="3" r:id="rId4"/>
    <sheet name="exercicio 3" sheetId="10" r:id="rId5"/>
    <sheet name="exercicio 3 resolvido" sheetId="11" r:id="rId6"/>
  </sheets>
  <definedNames>
    <definedName name="_xlnm._FilterDatabase" localSheetId="0" hidden="1">'Exemplo 1'!$I$17:$M$21</definedName>
    <definedName name="_xlnm._FilterDatabase" localSheetId="1" hidden="1">'Exemplo 1 resolvid'!$I$17:$M$21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4" l="1"/>
  <c r="Q28" i="4"/>
  <c r="Q27" i="4"/>
  <c r="Q26" i="4"/>
  <c r="Q18" i="4"/>
  <c r="Q21" i="4"/>
  <c r="Q20" i="4"/>
  <c r="Q19" i="4"/>
  <c r="Q13" i="4"/>
  <c r="Q12" i="4"/>
  <c r="Q11" i="4"/>
  <c r="Q10" i="4"/>
  <c r="P13" i="4"/>
  <c r="P12" i="4"/>
  <c r="P11" i="4"/>
  <c r="P10" i="4"/>
  <c r="Q45" i="9"/>
  <c r="Q46" i="9" s="1"/>
  <c r="P45" i="9"/>
  <c r="P46" i="9" s="1"/>
  <c r="P47" i="9" s="1"/>
  <c r="P48" i="9" s="1"/>
  <c r="R44" i="9"/>
  <c r="Q44" i="9"/>
  <c r="S44" i="9" s="1"/>
  <c r="S43" i="9"/>
  <c r="R43" i="9"/>
  <c r="R30" i="9"/>
  <c r="S30" i="9" s="1"/>
  <c r="P29" i="9"/>
  <c r="Q29" i="9" s="1"/>
  <c r="R30" i="8"/>
  <c r="O26" i="8"/>
  <c r="N27" i="8" s="1"/>
  <c r="O27" i="8" s="1"/>
  <c r="N26" i="8"/>
  <c r="R22" i="8"/>
  <c r="N19" i="8"/>
  <c r="O19" i="8" s="1"/>
  <c r="Q18" i="8"/>
  <c r="P18" i="8"/>
  <c r="O18" i="8"/>
  <c r="N18" i="8"/>
  <c r="R14" i="8"/>
  <c r="O11" i="8"/>
  <c r="N12" i="8" s="1"/>
  <c r="O12" i="8" s="1"/>
  <c r="Q10" i="8"/>
  <c r="O10" i="8"/>
  <c r="P10" i="8" s="1"/>
  <c r="S17" i="3"/>
  <c r="S16" i="3"/>
  <c r="S15" i="3"/>
  <c r="S14" i="3"/>
  <c r="R12" i="3"/>
  <c r="S13" i="3"/>
  <c r="S12" i="3"/>
  <c r="Q12" i="3"/>
  <c r="P12" i="3"/>
  <c r="Q16" i="3"/>
  <c r="P16" i="3"/>
  <c r="Q13" i="3"/>
  <c r="P13" i="3"/>
  <c r="Q17" i="3"/>
  <c r="P17" i="3"/>
  <c r="Q15" i="3"/>
  <c r="P15" i="3"/>
  <c r="Q14" i="3"/>
  <c r="P14" i="3"/>
  <c r="R27" i="3"/>
  <c r="Q45" i="3"/>
  <c r="Q46" i="3" s="1"/>
  <c r="P45" i="3"/>
  <c r="P46" i="3" s="1"/>
  <c r="P47" i="3" s="1"/>
  <c r="P48" i="3" s="1"/>
  <c r="S44" i="3"/>
  <c r="Q44" i="3"/>
  <c r="S43" i="3"/>
  <c r="Q47" i="9" l="1"/>
  <c r="R46" i="9"/>
  <c r="S46" i="9" s="1"/>
  <c r="P31" i="9"/>
  <c r="Q31" i="9" s="1"/>
  <c r="R29" i="9"/>
  <c r="S29" i="9" s="1"/>
  <c r="R45" i="9"/>
  <c r="Q12" i="8"/>
  <c r="N13" i="8"/>
  <c r="O13" i="8" s="1"/>
  <c r="P12" i="8"/>
  <c r="N28" i="8"/>
  <c r="O28" i="8" s="1"/>
  <c r="Q27" i="8"/>
  <c r="P27" i="8"/>
  <c r="N20" i="8"/>
  <c r="O20" i="8" s="1"/>
  <c r="Q19" i="8"/>
  <c r="P19" i="8"/>
  <c r="P11" i="8"/>
  <c r="P26" i="8"/>
  <c r="Q11" i="8"/>
  <c r="Q26" i="8"/>
  <c r="Q47" i="3"/>
  <c r="S46" i="3"/>
  <c r="S45" i="3"/>
  <c r="Q48" i="9" l="1"/>
  <c r="S47" i="9"/>
  <c r="T47" i="9"/>
  <c r="R47" i="9"/>
  <c r="S45" i="9"/>
  <c r="R31" i="9"/>
  <c r="P28" i="9"/>
  <c r="Q28" i="9" s="1"/>
  <c r="S31" i="9"/>
  <c r="P14" i="8"/>
  <c r="N29" i="8"/>
  <c r="O29" i="8" s="1"/>
  <c r="Q28" i="8"/>
  <c r="P28" i="8"/>
  <c r="Q13" i="8"/>
  <c r="P13" i="8"/>
  <c r="P20" i="8"/>
  <c r="N21" i="8"/>
  <c r="O21" i="8" s="1"/>
  <c r="Q20" i="8"/>
  <c r="S47" i="3"/>
  <c r="T47" i="3"/>
  <c r="Q48" i="3"/>
  <c r="R30" i="3"/>
  <c r="S30" i="3" s="1"/>
  <c r="R49" i="9" l="1"/>
  <c r="R48" i="9"/>
  <c r="T48" i="9"/>
  <c r="S48" i="9"/>
  <c r="T49" i="9"/>
  <c r="S28" i="9"/>
  <c r="R28" i="9"/>
  <c r="P32" i="9"/>
  <c r="Q32" i="9" s="1"/>
  <c r="Q29" i="8"/>
  <c r="P29" i="8"/>
  <c r="P30" i="8" s="1"/>
  <c r="Q21" i="8"/>
  <c r="P21" i="8"/>
  <c r="P22" i="8" s="1"/>
  <c r="S48" i="3"/>
  <c r="T48" i="3"/>
  <c r="P29" i="3"/>
  <c r="Q29" i="3" s="1"/>
  <c r="P27" i="9" l="1"/>
  <c r="Q27" i="9" s="1"/>
  <c r="S32" i="9"/>
  <c r="R32" i="9"/>
  <c r="T32" i="9"/>
  <c r="T33" i="9" s="1"/>
  <c r="R29" i="3"/>
  <c r="S29" i="3" s="1"/>
  <c r="P31" i="3"/>
  <c r="Q31" i="3" s="1"/>
  <c r="S31" i="3" s="1"/>
  <c r="P28" i="3"/>
  <c r="Q28" i="3" s="1"/>
  <c r="S27" i="9" l="1"/>
  <c r="R27" i="9"/>
  <c r="R33" i="9" s="1"/>
  <c r="R31" i="3"/>
  <c r="R28" i="3"/>
  <c r="S28" i="3"/>
  <c r="P32" i="3"/>
  <c r="Q32" i="3" s="1"/>
  <c r="S32" i="3" l="1"/>
  <c r="P27" i="3"/>
  <c r="Q27" i="3" s="1"/>
  <c r="R32" i="3"/>
  <c r="T32" i="3"/>
  <c r="S27" i="3" l="1"/>
</calcChain>
</file>

<file path=xl/sharedStrings.xml><?xml version="1.0" encoding="utf-8"?>
<sst xmlns="http://schemas.openxmlformats.org/spreadsheetml/2006/main" count="388" uniqueCount="78">
  <si>
    <t>Ordem 1</t>
  </si>
  <si>
    <t>500 camisetas</t>
  </si>
  <si>
    <t>Ordem 2</t>
  </si>
  <si>
    <t>300 calças</t>
  </si>
  <si>
    <t>Ordem 3</t>
  </si>
  <si>
    <t>200 camisetas</t>
  </si>
  <si>
    <t>Ordem 4</t>
  </si>
  <si>
    <t>400 calças</t>
  </si>
  <si>
    <t>Nº pedido</t>
  </si>
  <si>
    <t>Tamanho Lote</t>
  </si>
  <si>
    <t>Tempo processamento</t>
  </si>
  <si>
    <t>4 dias</t>
  </si>
  <si>
    <t>2 dias</t>
  </si>
  <si>
    <t>5 dias</t>
  </si>
  <si>
    <t>3 dias</t>
  </si>
  <si>
    <t>DADOS DE ENTRADA PARA PROGRAMAÇÃO E SEQUENCIAMENTO</t>
  </si>
  <si>
    <t>Sequência</t>
  </si>
  <si>
    <t>Atraso</t>
  </si>
  <si>
    <t>Regra sequenciamento: PEPS / FIFO (first in, first out)</t>
  </si>
  <si>
    <t>Regra sequenciamento: MDE/ EDD (earliest due data)</t>
  </si>
  <si>
    <t>Regra sequenciamento: MTP/ SPT (shortest processing time)</t>
  </si>
  <si>
    <t>Se considerar as médias de atraso, a regra MTP é a que "menos" atrasa, isso é bom? Depende do contexto, o cliente 1 pode esperar 9 dias?</t>
  </si>
  <si>
    <t>A</t>
  </si>
  <si>
    <t>B</t>
  </si>
  <si>
    <t>C</t>
  </si>
  <si>
    <t>D</t>
  </si>
  <si>
    <t>E</t>
  </si>
  <si>
    <t>F</t>
  </si>
  <si>
    <t>Data de Liberação (Ri)</t>
  </si>
  <si>
    <t>Tempo de Processamento (pi)</t>
  </si>
  <si>
    <t>Data Prometida (di)</t>
  </si>
  <si>
    <t>PEPS = primeiro que entra, primeiro que sai, minimiza o tempo de quem solicitou primeiro</t>
  </si>
  <si>
    <t>Inicio</t>
  </si>
  <si>
    <t>Lead time = data entrega - data liberação</t>
  </si>
  <si>
    <t>data de Início e término</t>
  </si>
  <si>
    <t>tempo médio de lead time = média dos tempso</t>
  </si>
  <si>
    <t>Tempo médio Leadtime</t>
  </si>
  <si>
    <t>data de Entrega (ci)</t>
  </si>
  <si>
    <t>Pontualidade = data de entrega - data prometida</t>
  </si>
  <si>
    <t>Pontualidade = entrega - data prometida</t>
  </si>
  <si>
    <t>Adianta-mento</t>
  </si>
  <si>
    <t>MDE = menor data de entrega</t>
  </si>
  <si>
    <t>MTP= tempo menor de processamento, minimiza o tempo de produção: considera data de liberação para todos = 0. Quando usamos para 1 máquina, reduz o tempo de produção, quando usamos para mais máquinas, acelera o tempo de produção, pq reduz as esperas e estoques em processamento. Mas pode demorar para entregar uma ordem com tempo de processamento longo, comprometendo nivel de serviço. Ex. caixa rápido</t>
  </si>
  <si>
    <t>Sequência: C D F B E A</t>
  </si>
  <si>
    <t>Sequência: D C E B F A</t>
  </si>
  <si>
    <t>Sequência: A B C D E F</t>
  </si>
  <si>
    <t>Data prometida</t>
  </si>
  <si>
    <t xml:space="preserve">Tempo processamento </t>
  </si>
  <si>
    <t>Lead time medio</t>
  </si>
  <si>
    <t>Data Liberação</t>
  </si>
  <si>
    <t>Sequencia: 1 - 2 - 3 - 4</t>
  </si>
  <si>
    <t>Sequência: 3 1 4 2</t>
  </si>
  <si>
    <t>Sequência: 3 2 4 1</t>
  </si>
  <si>
    <t>Data inicial da programação: 0</t>
  </si>
  <si>
    <t>Lógica de sequenciamento considerando uso de máquinas de forma sequencial e não paralela</t>
  </si>
  <si>
    <t>Uma empresa possui 6 ordens de fabricação OF de A até F a serem processadas em uma mesma máquina. A tabela a seguir apresenta os dados, em dias, referentes a essas tarefas para a programação da máquina. Deve-se programar e sequenciar a produção nessa máquina com a aplicação da regra PEPS, MTP e MDE. Avalie o desempenho de cada caso. Obs: sequenciamento MTP e MDE considere todas as ordens estejam disponível no instante "zero", isto é, todas "chegam ao mesmo tempo".</t>
  </si>
  <si>
    <t>Data Inicio</t>
  </si>
  <si>
    <t>1º</t>
  </si>
  <si>
    <t>2º</t>
  </si>
  <si>
    <t>3º</t>
  </si>
  <si>
    <t>4º</t>
  </si>
  <si>
    <t>5º</t>
  </si>
  <si>
    <t>6º</t>
  </si>
  <si>
    <t>7º</t>
  </si>
  <si>
    <t>Lead time = (data entrega - data liberação)</t>
  </si>
  <si>
    <t>tempo médio de lead time = média dos tempo</t>
  </si>
  <si>
    <t xml:space="preserve">Regra </t>
  </si>
  <si>
    <t>calcula junto</t>
  </si>
  <si>
    <t>Ordens P.</t>
  </si>
  <si>
    <t xml:space="preserve">Vamos considerar uma fábrica de confecção de roupas que produz camisetas e calças em lotes. A produção envolve várias etapas, como corte, costura e acabamento. A fábrica possui várias máquinas (recursos) para cada etapa do processo.   Com base na regra da Menor Data de Entrega, determine a sequência em que os lotes de camisetas e calças serão processados para minimizar o tempo total de produção e atender aos prazos de entrega.                                                                                                                                </t>
  </si>
  <si>
    <t>100 camisetas</t>
  </si>
  <si>
    <t>200 calças</t>
  </si>
  <si>
    <t>7 dias</t>
  </si>
  <si>
    <t xml:space="preserve">Tempo proces-samento </t>
  </si>
  <si>
    <t>Adian-ta-mento</t>
  </si>
  <si>
    <t>1 2 3 4</t>
  </si>
  <si>
    <t>3 1 4 2</t>
  </si>
  <si>
    <t>3 2 4 1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</si>
</sst>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66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AD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5" borderId="0" xfId="0" applyFill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6" borderId="0" xfId="0" applyFill="1"/>
    <xf numFmtId="0" fontId="0" fillId="7" borderId="0" xfId="0" applyFill="1"/>
    <xf numFmtId="0" fontId="5" fillId="7" borderId="1" xfId="0" applyFont="1" applyFill="1" applyBorder="1"/>
    <xf numFmtId="0" fontId="5" fillId="0" borderId="0" xfId="0" applyFont="1"/>
    <xf numFmtId="0" fontId="0" fillId="8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0" fillId="11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" fontId="7" fillId="13" borderId="3" xfId="0" applyNumberFormat="1" applyFont="1" applyFill="1" applyBorder="1" applyAlignment="1">
      <alignment horizontal="center" vertical="center"/>
    </xf>
    <xf numFmtId="0" fontId="0" fillId="13" borderId="3" xfId="0" applyFill="1" applyBorder="1" applyAlignment="1">
      <alignment horizontal="center"/>
    </xf>
    <xf numFmtId="0" fontId="0" fillId="13" borderId="9" xfId="0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6" xfId="0" applyFont="1" applyFill="1" applyBorder="1"/>
    <xf numFmtId="0" fontId="11" fillId="11" borderId="6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16" fontId="8" fillId="11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/>
    </xf>
    <xf numFmtId="0" fontId="5" fillId="15" borderId="1" xfId="0" applyFont="1" applyFill="1" applyBorder="1"/>
    <xf numFmtId="0" fontId="0" fillId="15" borderId="0" xfId="0" applyFill="1"/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0" fontId="11" fillId="17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/>
    </xf>
    <xf numFmtId="0" fontId="1" fillId="17" borderId="0" xfId="0" applyFont="1" applyFill="1"/>
    <xf numFmtId="0" fontId="0" fillId="18" borderId="0" xfId="0" applyFill="1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19" borderId="13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0" fontId="21" fillId="20" borderId="14" xfId="0" applyFont="1" applyFill="1" applyBorder="1" applyAlignment="1">
      <alignment horizontal="center" vertical="center"/>
    </xf>
    <xf numFmtId="0" fontId="1" fillId="20" borderId="14" xfId="0" applyFont="1" applyFill="1" applyBorder="1" applyAlignment="1">
      <alignment horizontal="center" vertical="center"/>
    </xf>
    <xf numFmtId="0" fontId="20" fillId="20" borderId="14" xfId="0" applyFont="1" applyFill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/>
    </xf>
    <xf numFmtId="0" fontId="21" fillId="12" borderId="14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 wrapText="1"/>
    </xf>
    <xf numFmtId="0" fontId="8" fillId="2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7" borderId="0" xfId="0" applyFont="1" applyFill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wrapText="1"/>
    </xf>
    <xf numFmtId="0" fontId="5" fillId="15" borderId="0" xfId="0" applyFont="1" applyFill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7" borderId="4" xfId="0" applyFont="1" applyFill="1" applyBorder="1" applyAlignment="1">
      <alignment horizontal="center" wrapText="1"/>
    </xf>
    <xf numFmtId="0" fontId="5" fillId="7" borderId="0" xfId="0" applyFont="1" applyFill="1" applyAlignment="1">
      <alignment horizontal="center" wrapText="1"/>
    </xf>
    <xf numFmtId="0" fontId="3" fillId="1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11" borderId="0" xfId="0" applyFill="1"/>
    <xf numFmtId="0" fontId="5" fillId="11" borderId="4" xfId="0" applyFont="1" applyFill="1" applyBorder="1" applyAlignment="1">
      <alignment horizontal="center" wrapText="1"/>
    </xf>
    <xf numFmtId="0" fontId="5" fillId="11" borderId="1" xfId="0" applyFont="1" applyFill="1" applyBorder="1"/>
    <xf numFmtId="0" fontId="5" fillId="11" borderId="0" xfId="0" applyFont="1" applyFill="1"/>
    <xf numFmtId="0" fontId="5" fillId="11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D1"/>
      <color rgb="FFFF9F9F"/>
      <color rgb="FFFF99FF"/>
      <color rgb="FFFFEAD5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7</xdr:row>
      <xdr:rowOff>20412</xdr:rowOff>
    </xdr:from>
    <xdr:to>
      <xdr:col>7</xdr:col>
      <xdr:colOff>542926</xdr:colOff>
      <xdr:row>9</xdr:row>
      <xdr:rowOff>172811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D58D6C9-8F38-4867-8B7B-F9BCAA2ACD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5089"/>
        <a:stretch/>
      </xdr:blipFill>
      <xdr:spPr>
        <a:xfrm>
          <a:off x="47626" y="1353912"/>
          <a:ext cx="4781550" cy="110489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0</xdr:row>
      <xdr:rowOff>85726</xdr:rowOff>
    </xdr:from>
    <xdr:to>
      <xdr:col>7</xdr:col>
      <xdr:colOff>257176</xdr:colOff>
      <xdr:row>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1AF665F-1C50-4297-BFC7-65F03DE0C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61326"/>
        <a:stretch/>
      </xdr:blipFill>
      <xdr:spPr>
        <a:xfrm>
          <a:off x="219076" y="85726"/>
          <a:ext cx="4305300" cy="1209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7</xdr:row>
      <xdr:rowOff>95251</xdr:rowOff>
    </xdr:from>
    <xdr:to>
      <xdr:col>7</xdr:col>
      <xdr:colOff>495301</xdr:colOff>
      <xdr:row>10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E3D5CE-BACD-45FE-A52F-B8882D258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4142"/>
        <a:stretch/>
      </xdr:blipFill>
      <xdr:spPr>
        <a:xfrm>
          <a:off x="1" y="1428751"/>
          <a:ext cx="4762500" cy="112394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0</xdr:row>
      <xdr:rowOff>85726</xdr:rowOff>
    </xdr:from>
    <xdr:to>
      <xdr:col>7</xdr:col>
      <xdr:colOff>257176</xdr:colOff>
      <xdr:row>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57FC134-72C6-4882-A533-7CDCC72E7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61326"/>
        <a:stretch/>
      </xdr:blipFill>
      <xdr:spPr>
        <a:xfrm>
          <a:off x="219076" y="85726"/>
          <a:ext cx="4305300" cy="12096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8</xdr:row>
      <xdr:rowOff>142876</xdr:rowOff>
    </xdr:from>
    <xdr:to>
      <xdr:col>9</xdr:col>
      <xdr:colOff>219075</xdr:colOff>
      <xdr:row>9</xdr:row>
      <xdr:rowOff>519200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D5BDD2-8938-311F-4C93-C8C018479F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41" t="34850" r="11236" b="36108"/>
        <a:stretch/>
      </xdr:blipFill>
      <xdr:spPr>
        <a:xfrm>
          <a:off x="1885950" y="1933576"/>
          <a:ext cx="3819525" cy="56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196B4-6632-4FED-91FA-C3CE1F7BAB5D}">
  <dimension ref="A1:T76"/>
  <sheetViews>
    <sheetView topLeftCell="B6" zoomScale="90" zoomScaleNormal="90" workbookViewId="0">
      <selection activeCell="M15" sqref="M15"/>
    </sheetView>
  </sheetViews>
  <sheetFormatPr defaultRowHeight="15" x14ac:dyDescent="0.25"/>
  <cols>
    <col min="9" max="9" width="10.28515625" customWidth="1"/>
    <col min="10" max="10" width="14.7109375" customWidth="1"/>
    <col min="11" max="11" width="14.5703125" customWidth="1"/>
    <col min="12" max="12" width="18.140625" customWidth="1"/>
    <col min="13" max="13" width="9.140625" style="3"/>
    <col min="14" max="14" width="6.7109375" customWidth="1"/>
    <col min="15" max="15" width="12" customWidth="1"/>
    <col min="20" max="20" width="4.5703125" customWidth="1"/>
  </cols>
  <sheetData>
    <row r="1" spans="9:20" x14ac:dyDescent="0.25">
      <c r="I1" s="140" t="s">
        <v>15</v>
      </c>
      <c r="J1" s="140"/>
      <c r="K1" s="140"/>
      <c r="L1" s="140"/>
      <c r="M1" s="141" t="s">
        <v>53</v>
      </c>
      <c r="N1" s="141"/>
      <c r="O1" s="141"/>
      <c r="P1" s="141"/>
      <c r="T1" s="6"/>
    </row>
    <row r="2" spans="9:20" x14ac:dyDescent="0.25">
      <c r="I2" s="64" t="s">
        <v>8</v>
      </c>
      <c r="J2" s="64" t="s">
        <v>9</v>
      </c>
      <c r="K2" s="64" t="s">
        <v>46</v>
      </c>
      <c r="L2" s="64" t="s">
        <v>10</v>
      </c>
      <c r="T2" s="6"/>
    </row>
    <row r="3" spans="9:20" x14ac:dyDescent="0.25">
      <c r="I3" s="67" t="s">
        <v>0</v>
      </c>
      <c r="J3" s="68" t="s">
        <v>1</v>
      </c>
      <c r="K3" s="74">
        <v>45510</v>
      </c>
      <c r="L3" s="68" t="s">
        <v>13</v>
      </c>
      <c r="T3" s="6"/>
    </row>
    <row r="4" spans="9:20" x14ac:dyDescent="0.25">
      <c r="I4" s="67" t="s">
        <v>2</v>
      </c>
      <c r="J4" s="68" t="s">
        <v>3</v>
      </c>
      <c r="K4" s="74">
        <v>45512</v>
      </c>
      <c r="L4" s="68" t="s">
        <v>14</v>
      </c>
      <c r="T4" s="6"/>
    </row>
    <row r="5" spans="9:20" x14ac:dyDescent="0.25">
      <c r="I5" s="67" t="s">
        <v>4</v>
      </c>
      <c r="J5" s="68" t="s">
        <v>5</v>
      </c>
      <c r="K5" s="74">
        <v>45509</v>
      </c>
      <c r="L5" s="68" t="s">
        <v>12</v>
      </c>
      <c r="T5" s="6"/>
    </row>
    <row r="6" spans="9:20" x14ac:dyDescent="0.25">
      <c r="I6" s="67" t="s">
        <v>6</v>
      </c>
      <c r="J6" s="68" t="s">
        <v>7</v>
      </c>
      <c r="K6" s="74">
        <v>45511</v>
      </c>
      <c r="L6" s="68" t="s">
        <v>11</v>
      </c>
      <c r="T6" s="6"/>
    </row>
    <row r="7" spans="9:20" x14ac:dyDescent="0.25">
      <c r="M7" s="69" t="s">
        <v>66</v>
      </c>
      <c r="N7" s="147" t="s">
        <v>67</v>
      </c>
      <c r="O7" s="147"/>
      <c r="T7" s="6"/>
    </row>
    <row r="8" spans="9:20" x14ac:dyDescent="0.25">
      <c r="I8" s="66" t="s">
        <v>18</v>
      </c>
      <c r="J8" s="66"/>
      <c r="K8" s="66"/>
      <c r="L8" s="66"/>
      <c r="M8" s="62" t="s">
        <v>57</v>
      </c>
      <c r="N8" s="60" t="s">
        <v>58</v>
      </c>
      <c r="O8" s="61" t="s">
        <v>59</v>
      </c>
      <c r="P8" s="56" t="s">
        <v>60</v>
      </c>
      <c r="Q8" s="56" t="s">
        <v>61</v>
      </c>
      <c r="R8" s="56" t="s">
        <v>62</v>
      </c>
      <c r="S8" s="56" t="s">
        <v>63</v>
      </c>
      <c r="T8" s="6"/>
    </row>
    <row r="9" spans="9:20" ht="60" x14ac:dyDescent="0.25">
      <c r="I9" s="72" t="s">
        <v>8</v>
      </c>
      <c r="J9" s="64" t="s">
        <v>49</v>
      </c>
      <c r="K9" s="64" t="s">
        <v>46</v>
      </c>
      <c r="L9" s="64" t="s">
        <v>47</v>
      </c>
      <c r="M9" s="63" t="s">
        <v>16</v>
      </c>
      <c r="N9" s="51" t="s">
        <v>56</v>
      </c>
      <c r="O9" s="51" t="s">
        <v>37</v>
      </c>
      <c r="P9" s="23" t="s">
        <v>64</v>
      </c>
      <c r="Q9" s="24" t="s">
        <v>39</v>
      </c>
      <c r="R9" s="51" t="s">
        <v>17</v>
      </c>
      <c r="S9" s="51" t="s">
        <v>40</v>
      </c>
      <c r="T9" s="6"/>
    </row>
    <row r="10" spans="9:20" x14ac:dyDescent="0.25">
      <c r="I10" s="72" t="s">
        <v>0</v>
      </c>
      <c r="J10" s="68">
        <v>0</v>
      </c>
      <c r="K10" s="68">
        <v>6</v>
      </c>
      <c r="L10" s="68">
        <v>5</v>
      </c>
      <c r="M10" s="70">
        <v>1</v>
      </c>
      <c r="N10" s="2">
        <v>0</v>
      </c>
      <c r="O10" s="2">
        <v>5</v>
      </c>
      <c r="P10" s="43">
        <f>O10-J10</f>
        <v>5</v>
      </c>
      <c r="Q10" s="44">
        <f>O10-K10</f>
        <v>-1</v>
      </c>
      <c r="R10" s="45">
        <v>0</v>
      </c>
      <c r="S10" s="46">
        <v>1</v>
      </c>
      <c r="T10" s="6"/>
    </row>
    <row r="11" spans="9:20" x14ac:dyDescent="0.25">
      <c r="I11" s="72" t="s">
        <v>2</v>
      </c>
      <c r="J11" s="68">
        <v>0</v>
      </c>
      <c r="K11" s="68">
        <v>8</v>
      </c>
      <c r="L11" s="68">
        <v>3</v>
      </c>
      <c r="M11" s="70">
        <v>2</v>
      </c>
      <c r="N11" s="2">
        <v>5</v>
      </c>
      <c r="O11" s="2">
        <v>8</v>
      </c>
      <c r="P11" s="48">
        <f>O11-J11</f>
        <v>8</v>
      </c>
      <c r="Q11" s="48">
        <f>O11-K11</f>
        <v>0</v>
      </c>
      <c r="R11" s="49">
        <v>0</v>
      </c>
      <c r="S11" s="49"/>
      <c r="T11" s="6"/>
    </row>
    <row r="12" spans="9:20" x14ac:dyDescent="0.25">
      <c r="I12" s="72" t="s">
        <v>4</v>
      </c>
      <c r="J12" s="68">
        <v>0</v>
      </c>
      <c r="K12" s="68">
        <v>5</v>
      </c>
      <c r="L12" s="68">
        <v>2</v>
      </c>
      <c r="M12" s="70">
        <v>3</v>
      </c>
      <c r="N12" s="2">
        <v>8</v>
      </c>
      <c r="O12" s="2">
        <v>10</v>
      </c>
      <c r="P12" s="43">
        <f>O12-J12</f>
        <v>10</v>
      </c>
      <c r="Q12" s="43">
        <f>O12-K12</f>
        <v>5</v>
      </c>
      <c r="R12" s="47">
        <v>5</v>
      </c>
      <c r="S12" s="45"/>
      <c r="T12" s="6"/>
    </row>
    <row r="13" spans="9:20" x14ac:dyDescent="0.25">
      <c r="I13" s="72" t="s">
        <v>6</v>
      </c>
      <c r="J13" s="68">
        <v>0</v>
      </c>
      <c r="K13" s="68">
        <v>7</v>
      </c>
      <c r="L13" s="68">
        <v>4</v>
      </c>
      <c r="M13" s="70">
        <v>4</v>
      </c>
      <c r="N13" s="2">
        <v>10</v>
      </c>
      <c r="O13" s="2">
        <v>14</v>
      </c>
      <c r="P13" s="48">
        <f>O13-J13</f>
        <v>14</v>
      </c>
      <c r="Q13" s="48">
        <f>O13-K13</f>
        <v>7</v>
      </c>
      <c r="R13" s="50">
        <v>7</v>
      </c>
      <c r="S13" s="49"/>
      <c r="T13" s="6"/>
    </row>
    <row r="14" spans="9:20" x14ac:dyDescent="0.25">
      <c r="I14" s="142" t="s">
        <v>75</v>
      </c>
      <c r="J14" s="142"/>
      <c r="N14" s="143"/>
      <c r="O14" s="143"/>
      <c r="P14" s="42"/>
      <c r="R14" s="21"/>
      <c r="T14" s="6"/>
    </row>
    <row r="15" spans="9:20" x14ac:dyDescent="0.25">
      <c r="T15" s="6"/>
    </row>
    <row r="16" spans="9:20" x14ac:dyDescent="0.25">
      <c r="I16" s="66" t="s">
        <v>19</v>
      </c>
      <c r="J16" s="66"/>
      <c r="K16" s="66"/>
      <c r="L16" s="66"/>
      <c r="M16" s="69" t="s">
        <v>66</v>
      </c>
      <c r="N16" s="147" t="s">
        <v>67</v>
      </c>
      <c r="O16" s="147"/>
      <c r="T16" s="6"/>
    </row>
    <row r="17" spans="1:20" ht="60" x14ac:dyDescent="0.25">
      <c r="A17" s="137" t="s">
        <v>54</v>
      </c>
      <c r="B17" s="137"/>
      <c r="C17" s="137"/>
      <c r="D17" s="137"/>
      <c r="E17" s="137"/>
      <c r="F17" s="137"/>
      <c r="I17" s="64" t="s">
        <v>8</v>
      </c>
      <c r="J17" s="64" t="s">
        <v>49</v>
      </c>
      <c r="K17" s="72" t="s">
        <v>46</v>
      </c>
      <c r="L17" s="64" t="s">
        <v>10</v>
      </c>
      <c r="M17" s="59" t="s">
        <v>16</v>
      </c>
      <c r="N17" s="51" t="s">
        <v>32</v>
      </c>
      <c r="O17" s="51" t="s">
        <v>37</v>
      </c>
      <c r="P17" s="23" t="s">
        <v>33</v>
      </c>
      <c r="Q17" s="24" t="s">
        <v>39</v>
      </c>
      <c r="R17" s="51" t="s">
        <v>17</v>
      </c>
      <c r="S17" s="51" t="s">
        <v>40</v>
      </c>
      <c r="T17" s="6"/>
    </row>
    <row r="18" spans="1:20" x14ac:dyDescent="0.25">
      <c r="I18" s="67" t="s">
        <v>4</v>
      </c>
      <c r="J18" s="68">
        <v>0</v>
      </c>
      <c r="K18" s="68">
        <v>5</v>
      </c>
      <c r="L18" s="68">
        <v>2</v>
      </c>
      <c r="M18" s="71"/>
      <c r="N18" s="43">
        <v>0</v>
      </c>
      <c r="O18" s="43">
        <v>2</v>
      </c>
      <c r="P18" s="43">
        <v>2</v>
      </c>
      <c r="Q18" s="44">
        <f>O18-K18</f>
        <v>-3</v>
      </c>
      <c r="R18" s="45"/>
      <c r="S18" s="46">
        <v>3</v>
      </c>
      <c r="T18" s="6"/>
    </row>
    <row r="19" spans="1:20" x14ac:dyDescent="0.25">
      <c r="I19" s="72" t="s">
        <v>0</v>
      </c>
      <c r="J19" s="68">
        <v>0</v>
      </c>
      <c r="K19" s="68">
        <v>6</v>
      </c>
      <c r="L19" s="68">
        <v>5</v>
      </c>
      <c r="M19" s="71"/>
      <c r="N19" s="48">
        <v>2</v>
      </c>
      <c r="O19" s="48">
        <v>7</v>
      </c>
      <c r="P19" s="48">
        <v>7</v>
      </c>
      <c r="Q19" s="48">
        <f>O19-K19</f>
        <v>1</v>
      </c>
      <c r="R19" s="50">
        <v>1</v>
      </c>
      <c r="S19" s="49"/>
      <c r="T19" s="6"/>
    </row>
    <row r="20" spans="1:20" x14ac:dyDescent="0.25">
      <c r="I20" s="67" t="s">
        <v>6</v>
      </c>
      <c r="J20" s="68">
        <v>0</v>
      </c>
      <c r="K20" s="68">
        <v>7</v>
      </c>
      <c r="L20" s="68">
        <v>4</v>
      </c>
      <c r="M20" s="71"/>
      <c r="N20" s="43">
        <v>7</v>
      </c>
      <c r="O20" s="43">
        <v>11</v>
      </c>
      <c r="P20" s="43">
        <v>11</v>
      </c>
      <c r="Q20" s="43">
        <f>O20-K20</f>
        <v>4</v>
      </c>
      <c r="R20" s="47">
        <v>4</v>
      </c>
      <c r="S20" s="45"/>
      <c r="T20" s="6"/>
    </row>
    <row r="21" spans="1:20" x14ac:dyDescent="0.25">
      <c r="A21" s="15"/>
      <c r="B21" t="s">
        <v>33</v>
      </c>
      <c r="I21" s="72" t="s">
        <v>2</v>
      </c>
      <c r="J21" s="68">
        <v>0</v>
      </c>
      <c r="K21" s="68">
        <v>8</v>
      </c>
      <c r="L21" s="68">
        <v>3</v>
      </c>
      <c r="M21" s="71"/>
      <c r="N21" s="48">
        <v>11</v>
      </c>
      <c r="O21" s="48">
        <v>14</v>
      </c>
      <c r="P21" s="48">
        <v>14</v>
      </c>
      <c r="Q21" s="48">
        <f>O21-K21</f>
        <v>6</v>
      </c>
      <c r="R21" s="50">
        <v>6</v>
      </c>
      <c r="S21" s="49"/>
      <c r="T21" s="6"/>
    </row>
    <row r="22" spans="1:20" x14ac:dyDescent="0.25">
      <c r="A22" s="16"/>
      <c r="B22" t="s">
        <v>65</v>
      </c>
      <c r="I22" s="144" t="s">
        <v>76</v>
      </c>
      <c r="J22" s="145"/>
      <c r="N22" s="143"/>
      <c r="O22" s="143"/>
      <c r="P22" s="42"/>
      <c r="R22" s="21"/>
      <c r="T22" s="6"/>
    </row>
    <row r="23" spans="1:20" x14ac:dyDescent="0.25">
      <c r="A23" s="19"/>
      <c r="B23" t="s">
        <v>38</v>
      </c>
      <c r="T23" s="6"/>
    </row>
    <row r="24" spans="1:20" x14ac:dyDescent="0.25">
      <c r="I24" s="66" t="s">
        <v>20</v>
      </c>
      <c r="J24" s="66"/>
      <c r="K24" s="66"/>
      <c r="L24" s="66"/>
      <c r="M24" s="69" t="s">
        <v>66</v>
      </c>
      <c r="N24" s="147" t="s">
        <v>67</v>
      </c>
      <c r="O24" s="147"/>
      <c r="T24" s="6"/>
    </row>
    <row r="25" spans="1:20" ht="60" x14ac:dyDescent="0.25">
      <c r="I25" s="64" t="s">
        <v>8</v>
      </c>
      <c r="J25" s="64" t="s">
        <v>49</v>
      </c>
      <c r="K25" s="64" t="s">
        <v>46</v>
      </c>
      <c r="L25" s="72" t="s">
        <v>10</v>
      </c>
      <c r="M25" s="59" t="s">
        <v>16</v>
      </c>
      <c r="N25" s="51" t="s">
        <v>32</v>
      </c>
      <c r="O25" s="51" t="s">
        <v>37</v>
      </c>
      <c r="P25" s="23" t="s">
        <v>33</v>
      </c>
      <c r="Q25" s="24" t="s">
        <v>39</v>
      </c>
      <c r="R25" s="51" t="s">
        <v>17</v>
      </c>
      <c r="S25" s="51" t="s">
        <v>40</v>
      </c>
      <c r="T25" s="6"/>
    </row>
    <row r="26" spans="1:20" x14ac:dyDescent="0.25">
      <c r="I26" s="64" t="s">
        <v>4</v>
      </c>
      <c r="J26" s="65">
        <v>0</v>
      </c>
      <c r="K26" s="65">
        <v>5</v>
      </c>
      <c r="L26" s="73">
        <v>2</v>
      </c>
      <c r="M26" s="71">
        <v>1</v>
      </c>
      <c r="N26" s="43">
        <v>0</v>
      </c>
      <c r="O26" s="43">
        <v>2</v>
      </c>
      <c r="P26" s="43">
        <v>2</v>
      </c>
      <c r="Q26" s="44">
        <f>O26-K26</f>
        <v>-3</v>
      </c>
      <c r="R26" s="45"/>
      <c r="S26" s="46">
        <v>3</v>
      </c>
      <c r="T26" s="6"/>
    </row>
    <row r="27" spans="1:20" x14ac:dyDescent="0.25">
      <c r="I27" s="67" t="s">
        <v>2</v>
      </c>
      <c r="J27" s="68">
        <v>0</v>
      </c>
      <c r="K27" s="68">
        <v>8</v>
      </c>
      <c r="L27" s="73">
        <v>3</v>
      </c>
      <c r="M27" s="71">
        <v>2</v>
      </c>
      <c r="N27" s="48">
        <v>2</v>
      </c>
      <c r="O27" s="48">
        <v>5</v>
      </c>
      <c r="P27" s="48">
        <v>5</v>
      </c>
      <c r="Q27" s="48">
        <f>O27-K27</f>
        <v>-3</v>
      </c>
      <c r="R27" s="52"/>
      <c r="S27" s="49">
        <v>3</v>
      </c>
      <c r="T27" s="6"/>
    </row>
    <row r="28" spans="1:20" x14ac:dyDescent="0.25">
      <c r="I28" s="67" t="s">
        <v>6</v>
      </c>
      <c r="J28" s="68">
        <v>0</v>
      </c>
      <c r="K28" s="68">
        <v>7</v>
      </c>
      <c r="L28" s="73">
        <v>4</v>
      </c>
      <c r="M28" s="71">
        <v>3</v>
      </c>
      <c r="N28" s="43">
        <v>5</v>
      </c>
      <c r="O28" s="43">
        <v>9</v>
      </c>
      <c r="P28" s="43">
        <v>9</v>
      </c>
      <c r="Q28" s="43">
        <f>O28-K28</f>
        <v>2</v>
      </c>
      <c r="R28" s="47">
        <v>2</v>
      </c>
      <c r="S28" s="45"/>
      <c r="T28" s="6"/>
    </row>
    <row r="29" spans="1:20" x14ac:dyDescent="0.25">
      <c r="I29" s="64" t="s">
        <v>0</v>
      </c>
      <c r="J29" s="65">
        <v>0</v>
      </c>
      <c r="K29" s="65">
        <v>6</v>
      </c>
      <c r="L29" s="73">
        <v>5</v>
      </c>
      <c r="M29" s="71">
        <v>4</v>
      </c>
      <c r="N29" s="48">
        <v>9</v>
      </c>
      <c r="O29" s="48">
        <v>14</v>
      </c>
      <c r="P29" s="48">
        <v>14</v>
      </c>
      <c r="Q29" s="48">
        <f>O29-K29</f>
        <v>8</v>
      </c>
      <c r="R29" s="50">
        <v>8</v>
      </c>
      <c r="S29" s="49"/>
      <c r="T29" s="6"/>
    </row>
    <row r="30" spans="1:20" x14ac:dyDescent="0.25">
      <c r="A30" s="7"/>
      <c r="I30" s="144" t="s">
        <v>77</v>
      </c>
      <c r="J30" s="145"/>
      <c r="N30" s="143"/>
      <c r="O30" s="143"/>
      <c r="P30" s="42"/>
      <c r="R30" s="21"/>
      <c r="T30" s="6"/>
    </row>
    <row r="31" spans="1:20" x14ac:dyDescent="0.25">
      <c r="T31" s="6"/>
    </row>
    <row r="32" spans="1:20" x14ac:dyDescent="0.25">
      <c r="I32" s="4" t="s">
        <v>21</v>
      </c>
      <c r="J32" s="4"/>
      <c r="K32" s="4"/>
      <c r="L32" s="4"/>
      <c r="M32" s="5"/>
      <c r="N32" s="4"/>
      <c r="O32" s="4"/>
      <c r="P32" s="4"/>
      <c r="Q32" s="4"/>
      <c r="R32" s="4"/>
      <c r="S32" s="4"/>
      <c r="T32" s="6"/>
    </row>
    <row r="33" spans="1:2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5"/>
      <c r="N33" s="6"/>
      <c r="O33" s="6"/>
      <c r="P33" s="6"/>
      <c r="Q33" s="6"/>
      <c r="R33" s="6"/>
      <c r="S33" s="6"/>
    </row>
    <row r="34" spans="1:20" x14ac:dyDescent="0.25">
      <c r="I34" s="146"/>
      <c r="J34" s="146"/>
      <c r="K34" s="146"/>
      <c r="L34" s="146"/>
      <c r="M34" s="75"/>
      <c r="N34" s="148"/>
      <c r="O34" s="148"/>
      <c r="P34" s="76"/>
      <c r="Q34" s="76"/>
      <c r="R34" s="76"/>
      <c r="S34" s="76"/>
      <c r="T34" s="76"/>
    </row>
    <row r="35" spans="1:20" x14ac:dyDescent="0.25">
      <c r="I35" s="7"/>
      <c r="J35" s="7"/>
      <c r="K35" s="7"/>
      <c r="L35" s="7"/>
      <c r="N35" s="77"/>
      <c r="O35" s="78"/>
      <c r="P35" s="78"/>
      <c r="Q35" s="78"/>
      <c r="R35" s="78"/>
      <c r="S35" s="78"/>
      <c r="T35" s="76"/>
    </row>
    <row r="36" spans="1:20" x14ac:dyDescent="0.25">
      <c r="I36" s="79"/>
      <c r="J36" s="79"/>
      <c r="K36" s="79"/>
      <c r="L36" s="79"/>
      <c r="M36" s="8"/>
      <c r="N36" s="53"/>
      <c r="O36" s="53"/>
      <c r="P36" s="53"/>
      <c r="Q36" s="53"/>
      <c r="R36" s="53"/>
      <c r="S36" s="53"/>
      <c r="T36" s="53"/>
    </row>
    <row r="37" spans="1:20" x14ac:dyDescent="0.25">
      <c r="I37" s="79"/>
      <c r="J37" s="80"/>
      <c r="K37" s="80"/>
      <c r="L37" s="80"/>
      <c r="M37" s="54"/>
      <c r="N37" s="78"/>
      <c r="O37" s="78"/>
      <c r="P37" s="78"/>
      <c r="Q37" s="81"/>
      <c r="R37" s="82"/>
      <c r="S37" s="83"/>
    </row>
    <row r="38" spans="1:20" x14ac:dyDescent="0.25">
      <c r="I38" s="79"/>
      <c r="J38" s="80"/>
      <c r="K38" s="80"/>
      <c r="L38" s="80"/>
      <c r="M38" s="54"/>
      <c r="N38" s="78"/>
      <c r="O38" s="78"/>
      <c r="P38" s="78"/>
      <c r="Q38" s="81"/>
      <c r="R38" s="82"/>
      <c r="S38" s="11"/>
    </row>
    <row r="39" spans="1:20" x14ac:dyDescent="0.25">
      <c r="I39" s="79"/>
      <c r="J39" s="80"/>
      <c r="K39" s="80"/>
      <c r="L39" s="80"/>
      <c r="M39" s="54"/>
      <c r="N39" s="78"/>
      <c r="O39" s="78"/>
      <c r="P39" s="78"/>
      <c r="Q39" s="81"/>
      <c r="R39" s="82"/>
      <c r="S39" s="11"/>
    </row>
    <row r="40" spans="1:20" x14ac:dyDescent="0.25">
      <c r="I40" s="79"/>
      <c r="J40" s="80"/>
      <c r="K40" s="80"/>
      <c r="L40" s="80"/>
      <c r="M40" s="54"/>
      <c r="N40" s="78"/>
      <c r="O40" s="78"/>
      <c r="P40" s="78"/>
      <c r="Q40" s="78"/>
      <c r="R40" s="11"/>
      <c r="S40" s="84"/>
    </row>
    <row r="41" spans="1:20" x14ac:dyDescent="0.25">
      <c r="I41" s="138"/>
      <c r="J41" s="138"/>
      <c r="N41" s="139"/>
      <c r="O41" s="139"/>
      <c r="R41" s="81"/>
    </row>
    <row r="43" spans="1:20" x14ac:dyDescent="0.25">
      <c r="N43" s="55"/>
    </row>
    <row r="44" spans="1:20" x14ac:dyDescent="0.25">
      <c r="I44" s="8"/>
      <c r="J44" s="53"/>
      <c r="K44" s="53"/>
      <c r="L44" s="8"/>
      <c r="M44" s="8"/>
      <c r="N44" s="8"/>
      <c r="O44" s="53"/>
      <c r="P44" s="8"/>
      <c r="Q44" s="8"/>
    </row>
    <row r="45" spans="1:20" x14ac:dyDescent="0.25">
      <c r="I45" s="8"/>
      <c r="J45" s="54"/>
      <c r="K45" s="54"/>
      <c r="L45" s="54"/>
      <c r="M45" s="54"/>
      <c r="N45" s="54"/>
      <c r="O45" s="54"/>
      <c r="P45" s="54"/>
      <c r="Q45" s="54"/>
    </row>
    <row r="46" spans="1:20" x14ac:dyDescent="0.25">
      <c r="I46" s="8"/>
      <c r="J46" s="54"/>
      <c r="K46" s="54"/>
      <c r="L46" s="54"/>
      <c r="M46" s="54"/>
      <c r="N46" s="54"/>
      <c r="O46" s="54"/>
      <c r="P46" s="54"/>
      <c r="Q46" s="54"/>
    </row>
    <row r="47" spans="1:20" x14ac:dyDescent="0.25">
      <c r="I47" s="8"/>
      <c r="J47" s="54"/>
      <c r="K47" s="54"/>
      <c r="L47" s="54"/>
      <c r="M47" s="54"/>
      <c r="N47" s="54"/>
      <c r="O47" s="54"/>
      <c r="P47" s="54"/>
      <c r="Q47" s="54"/>
    </row>
    <row r="48" spans="1:20" x14ac:dyDescent="0.25">
      <c r="I48" s="8"/>
      <c r="J48" s="54"/>
      <c r="K48" s="54"/>
      <c r="L48" s="54"/>
      <c r="M48" s="54"/>
      <c r="N48" s="54"/>
      <c r="O48" s="54"/>
      <c r="P48" s="54"/>
      <c r="Q48" s="54"/>
    </row>
    <row r="49" spans="9:17" x14ac:dyDescent="0.25">
      <c r="I49" s="8"/>
      <c r="J49" s="54"/>
      <c r="K49" s="54"/>
      <c r="L49" s="54"/>
      <c r="M49" s="54"/>
      <c r="N49" s="54"/>
      <c r="O49" s="54"/>
      <c r="P49" s="54"/>
      <c r="Q49" s="54"/>
    </row>
    <row r="52" spans="9:17" x14ac:dyDescent="0.25">
      <c r="N52" s="55"/>
    </row>
    <row r="53" spans="9:17" x14ac:dyDescent="0.25">
      <c r="I53" s="8"/>
      <c r="J53" s="53"/>
      <c r="K53" s="53"/>
      <c r="L53" s="8"/>
      <c r="M53" s="8"/>
      <c r="N53" s="8"/>
      <c r="P53" s="8"/>
      <c r="Q53" s="8"/>
    </row>
    <row r="54" spans="9:17" x14ac:dyDescent="0.25">
      <c r="I54" s="8"/>
      <c r="J54" s="54"/>
      <c r="K54" s="54"/>
      <c r="L54" s="54"/>
      <c r="M54" s="54"/>
      <c r="N54" s="54"/>
      <c r="O54" s="54"/>
      <c r="P54" s="54"/>
      <c r="Q54" s="54"/>
    </row>
    <row r="55" spans="9:17" x14ac:dyDescent="0.25">
      <c r="I55" s="8"/>
      <c r="J55" s="54"/>
      <c r="K55" s="54"/>
      <c r="L55" s="54"/>
      <c r="M55" s="54"/>
      <c r="N55" s="54"/>
      <c r="O55" s="54"/>
      <c r="P55" s="54"/>
      <c r="Q55" s="54"/>
    </row>
    <row r="56" spans="9:17" x14ac:dyDescent="0.25">
      <c r="I56" s="8"/>
      <c r="J56" s="54"/>
      <c r="K56" s="54"/>
      <c r="L56" s="54"/>
      <c r="M56" s="54"/>
      <c r="N56" s="54"/>
      <c r="O56" s="54"/>
      <c r="P56" s="54"/>
      <c r="Q56" s="54"/>
    </row>
    <row r="57" spans="9:17" x14ac:dyDescent="0.25">
      <c r="I57" s="8"/>
      <c r="J57" s="54"/>
      <c r="K57" s="54"/>
      <c r="L57" s="54"/>
      <c r="M57" s="54"/>
      <c r="N57" s="54"/>
      <c r="O57" s="54"/>
      <c r="P57" s="54"/>
      <c r="Q57" s="54"/>
    </row>
    <row r="58" spans="9:17" x14ac:dyDescent="0.25">
      <c r="I58" s="8"/>
      <c r="J58" s="54"/>
      <c r="K58" s="54"/>
      <c r="L58" s="54"/>
      <c r="M58" s="54"/>
      <c r="N58" s="54"/>
      <c r="O58" s="54"/>
      <c r="P58" s="54"/>
      <c r="Q58" s="54"/>
    </row>
    <row r="62" spans="9:17" x14ac:dyDescent="0.25">
      <c r="I62" s="8"/>
      <c r="J62" s="53"/>
      <c r="K62" s="53"/>
      <c r="L62" s="8"/>
      <c r="M62" s="8"/>
    </row>
    <row r="63" spans="9:17" x14ac:dyDescent="0.25">
      <c r="I63" s="8"/>
      <c r="J63" s="54"/>
      <c r="K63" s="54"/>
      <c r="L63" s="54"/>
      <c r="M63" s="54"/>
    </row>
    <row r="64" spans="9:17" x14ac:dyDescent="0.25">
      <c r="I64" s="8"/>
      <c r="J64" s="54"/>
      <c r="K64" s="54"/>
      <c r="L64" s="54"/>
      <c r="M64" s="54"/>
    </row>
    <row r="65" spans="9:13" x14ac:dyDescent="0.25">
      <c r="I65" s="8"/>
      <c r="J65" s="54"/>
      <c r="K65" s="54"/>
      <c r="L65" s="54"/>
      <c r="M65" s="54"/>
    </row>
    <row r="66" spans="9:13" x14ac:dyDescent="0.25">
      <c r="I66" s="8"/>
      <c r="J66" s="54"/>
      <c r="K66" s="54"/>
      <c r="L66" s="54"/>
      <c r="M66" s="54"/>
    </row>
    <row r="67" spans="9:13" x14ac:dyDescent="0.25">
      <c r="I67" s="8"/>
      <c r="J67" s="54"/>
      <c r="K67" s="54"/>
      <c r="L67" s="54"/>
      <c r="M67" s="54"/>
    </row>
    <row r="71" spans="9:13" x14ac:dyDescent="0.25">
      <c r="I71" s="8"/>
      <c r="J71" s="53"/>
      <c r="K71" s="53"/>
      <c r="L71" s="8"/>
      <c r="M71" s="8"/>
    </row>
    <row r="72" spans="9:13" x14ac:dyDescent="0.25">
      <c r="I72" s="8"/>
      <c r="J72" s="54"/>
      <c r="K72" s="54"/>
      <c r="L72" s="54"/>
      <c r="M72" s="54"/>
    </row>
    <row r="73" spans="9:13" x14ac:dyDescent="0.25">
      <c r="I73" s="8"/>
      <c r="J73" s="54"/>
      <c r="K73" s="54"/>
      <c r="L73" s="54"/>
      <c r="M73" s="54"/>
    </row>
    <row r="74" spans="9:13" x14ac:dyDescent="0.25">
      <c r="I74" s="8"/>
      <c r="J74" s="54"/>
      <c r="K74" s="54"/>
      <c r="L74" s="54"/>
      <c r="M74" s="54"/>
    </row>
    <row r="75" spans="9:13" x14ac:dyDescent="0.25">
      <c r="I75" s="8"/>
      <c r="J75" s="54"/>
      <c r="K75" s="54"/>
      <c r="L75" s="54"/>
      <c r="M75" s="54"/>
    </row>
    <row r="76" spans="9:13" x14ac:dyDescent="0.25">
      <c r="I76" s="8"/>
      <c r="J76" s="54"/>
      <c r="K76" s="54"/>
      <c r="L76" s="54"/>
      <c r="M76" s="54"/>
    </row>
  </sheetData>
  <autoFilter ref="I17:M21" xr:uid="{EFE448EC-B391-4791-998E-1054F2B66725}">
    <sortState xmlns:xlrd2="http://schemas.microsoft.com/office/spreadsheetml/2017/richdata2" ref="I18:M21">
      <sortCondition ref="M17:M21"/>
    </sortState>
  </autoFilter>
  <mergeCells count="16">
    <mergeCell ref="A17:F17"/>
    <mergeCell ref="I41:J41"/>
    <mergeCell ref="N41:O41"/>
    <mergeCell ref="I1:L1"/>
    <mergeCell ref="M1:P1"/>
    <mergeCell ref="I14:J14"/>
    <mergeCell ref="N14:O14"/>
    <mergeCell ref="I22:J22"/>
    <mergeCell ref="N22:O22"/>
    <mergeCell ref="I30:J30"/>
    <mergeCell ref="N30:O30"/>
    <mergeCell ref="I34:L34"/>
    <mergeCell ref="N7:O7"/>
    <mergeCell ref="N16:O16"/>
    <mergeCell ref="N24:O24"/>
    <mergeCell ref="N34:O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4089-EBA8-433D-A9B6-AD5DA69FCAA2}">
  <dimension ref="A1:T76"/>
  <sheetViews>
    <sheetView topLeftCell="B1" workbookViewId="0">
      <selection activeCell="F14" sqref="F14"/>
    </sheetView>
  </sheetViews>
  <sheetFormatPr defaultRowHeight="15" x14ac:dyDescent="0.25"/>
  <cols>
    <col min="9" max="9" width="10.28515625" customWidth="1"/>
    <col min="10" max="10" width="14.7109375" customWidth="1"/>
    <col min="11" max="11" width="14.5703125" customWidth="1"/>
    <col min="12" max="12" width="18.140625" customWidth="1"/>
    <col min="13" max="13" width="9.140625" style="3"/>
    <col min="14" max="14" width="6.7109375" customWidth="1"/>
    <col min="15" max="15" width="12" customWidth="1"/>
    <col min="20" max="20" width="4.5703125" customWidth="1"/>
  </cols>
  <sheetData>
    <row r="1" spans="9:20" x14ac:dyDescent="0.25">
      <c r="I1" s="140" t="s">
        <v>15</v>
      </c>
      <c r="J1" s="140"/>
      <c r="K1" s="140"/>
      <c r="L1" s="140"/>
      <c r="M1" s="141" t="s">
        <v>53</v>
      </c>
      <c r="N1" s="141"/>
      <c r="O1" s="141"/>
      <c r="P1" s="141"/>
      <c r="T1" s="6"/>
    </row>
    <row r="2" spans="9:20" x14ac:dyDescent="0.25">
      <c r="I2" s="64" t="s">
        <v>8</v>
      </c>
      <c r="J2" s="64" t="s">
        <v>9</v>
      </c>
      <c r="K2" s="64" t="s">
        <v>46</v>
      </c>
      <c r="L2" s="64" t="s">
        <v>10</v>
      </c>
      <c r="T2" s="6"/>
    </row>
    <row r="3" spans="9:20" x14ac:dyDescent="0.25">
      <c r="I3" s="67" t="s">
        <v>0</v>
      </c>
      <c r="J3" s="68" t="s">
        <v>1</v>
      </c>
      <c r="K3" s="74">
        <v>45510</v>
      </c>
      <c r="L3" s="68" t="s">
        <v>13</v>
      </c>
      <c r="T3" s="6"/>
    </row>
    <row r="4" spans="9:20" x14ac:dyDescent="0.25">
      <c r="I4" s="67" t="s">
        <v>2</v>
      </c>
      <c r="J4" s="68" t="s">
        <v>3</v>
      </c>
      <c r="K4" s="74">
        <v>45512</v>
      </c>
      <c r="L4" s="68" t="s">
        <v>14</v>
      </c>
      <c r="T4" s="6"/>
    </row>
    <row r="5" spans="9:20" x14ac:dyDescent="0.25">
      <c r="I5" s="67" t="s">
        <v>4</v>
      </c>
      <c r="J5" s="68" t="s">
        <v>5</v>
      </c>
      <c r="K5" s="74">
        <v>45509</v>
      </c>
      <c r="L5" s="68" t="s">
        <v>12</v>
      </c>
      <c r="T5" s="6"/>
    </row>
    <row r="6" spans="9:20" x14ac:dyDescent="0.25">
      <c r="I6" s="67" t="s">
        <v>6</v>
      </c>
      <c r="J6" s="68" t="s">
        <v>7</v>
      </c>
      <c r="K6" s="74">
        <v>45511</v>
      </c>
      <c r="L6" s="68" t="s">
        <v>11</v>
      </c>
      <c r="T6" s="6"/>
    </row>
    <row r="7" spans="9:20" x14ac:dyDescent="0.25">
      <c r="M7" s="69" t="s">
        <v>66</v>
      </c>
      <c r="N7" s="147" t="s">
        <v>67</v>
      </c>
      <c r="O7" s="147"/>
      <c r="T7" s="6"/>
    </row>
    <row r="8" spans="9:20" x14ac:dyDescent="0.25">
      <c r="I8" s="66" t="s">
        <v>18</v>
      </c>
      <c r="J8" s="66"/>
      <c r="K8" s="66"/>
      <c r="L8" s="66"/>
      <c r="M8" s="62" t="s">
        <v>57</v>
      </c>
      <c r="N8" s="60" t="s">
        <v>58</v>
      </c>
      <c r="O8" s="61" t="s">
        <v>59</v>
      </c>
      <c r="P8" s="56" t="s">
        <v>60</v>
      </c>
      <c r="Q8" s="56" t="s">
        <v>61</v>
      </c>
      <c r="R8" s="56" t="s">
        <v>62</v>
      </c>
      <c r="S8" s="56" t="s">
        <v>63</v>
      </c>
      <c r="T8" s="6"/>
    </row>
    <row r="9" spans="9:20" ht="60" x14ac:dyDescent="0.25">
      <c r="I9" s="72" t="s">
        <v>8</v>
      </c>
      <c r="J9" s="64" t="s">
        <v>49</v>
      </c>
      <c r="K9" s="64" t="s">
        <v>46</v>
      </c>
      <c r="L9" s="64" t="s">
        <v>47</v>
      </c>
      <c r="M9" s="63" t="s">
        <v>16</v>
      </c>
      <c r="N9" s="51" t="s">
        <v>56</v>
      </c>
      <c r="O9" s="51" t="s">
        <v>37</v>
      </c>
      <c r="P9" s="23" t="s">
        <v>64</v>
      </c>
      <c r="Q9" s="24" t="s">
        <v>39</v>
      </c>
      <c r="R9" s="51" t="s">
        <v>17</v>
      </c>
      <c r="S9" s="51" t="s">
        <v>40</v>
      </c>
      <c r="T9" s="6"/>
    </row>
    <row r="10" spans="9:20" x14ac:dyDescent="0.25">
      <c r="I10" s="72" t="s">
        <v>0</v>
      </c>
      <c r="J10" s="68">
        <v>0</v>
      </c>
      <c r="K10" s="68">
        <v>6</v>
      </c>
      <c r="L10" s="68">
        <v>5</v>
      </c>
      <c r="M10" s="70">
        <v>1</v>
      </c>
      <c r="N10" s="2">
        <v>0</v>
      </c>
      <c r="O10" s="2">
        <f>L10</f>
        <v>5</v>
      </c>
      <c r="P10" s="43">
        <f>O10-J10</f>
        <v>5</v>
      </c>
      <c r="Q10" s="44">
        <f>O10-K10</f>
        <v>-1</v>
      </c>
      <c r="R10" s="45">
        <v>0</v>
      </c>
      <c r="S10" s="46">
        <v>1</v>
      </c>
      <c r="T10" s="6"/>
    </row>
    <row r="11" spans="9:20" x14ac:dyDescent="0.25">
      <c r="I11" s="72" t="s">
        <v>2</v>
      </c>
      <c r="J11" s="68">
        <v>0</v>
      </c>
      <c r="K11" s="68">
        <v>8</v>
      </c>
      <c r="L11" s="68">
        <v>3</v>
      </c>
      <c r="M11" s="70">
        <v>2</v>
      </c>
      <c r="N11" s="2">
        <v>5</v>
      </c>
      <c r="O11" s="2">
        <f>N11+L11</f>
        <v>8</v>
      </c>
      <c r="P11" s="48">
        <f>O11-J11</f>
        <v>8</v>
      </c>
      <c r="Q11" s="48">
        <f>O11-K11</f>
        <v>0</v>
      </c>
      <c r="R11" s="49">
        <v>0</v>
      </c>
      <c r="S11" s="49">
        <v>0</v>
      </c>
      <c r="T11" s="6"/>
    </row>
    <row r="12" spans="9:20" x14ac:dyDescent="0.25">
      <c r="I12" s="72" t="s">
        <v>4</v>
      </c>
      <c r="J12" s="68">
        <v>0</v>
      </c>
      <c r="K12" s="68">
        <v>5</v>
      </c>
      <c r="L12" s="68">
        <v>2</v>
      </c>
      <c r="M12" s="70">
        <v>3</v>
      </c>
      <c r="N12" s="2">
        <f>O11</f>
        <v>8</v>
      </c>
      <c r="O12" s="2">
        <f>N12+L12</f>
        <v>10</v>
      </c>
      <c r="P12" s="43">
        <f>O12-J12</f>
        <v>10</v>
      </c>
      <c r="Q12" s="43">
        <f>O12-K12</f>
        <v>5</v>
      </c>
      <c r="R12" s="47">
        <v>5</v>
      </c>
      <c r="S12" s="45">
        <v>0</v>
      </c>
      <c r="T12" s="6"/>
    </row>
    <row r="13" spans="9:20" x14ac:dyDescent="0.25">
      <c r="I13" s="72" t="s">
        <v>6</v>
      </c>
      <c r="J13" s="68">
        <v>0</v>
      </c>
      <c r="K13" s="68">
        <v>7</v>
      </c>
      <c r="L13" s="68">
        <v>4</v>
      </c>
      <c r="M13" s="70">
        <v>4</v>
      </c>
      <c r="N13" s="2">
        <f>O12</f>
        <v>10</v>
      </c>
      <c r="O13" s="2">
        <f>N13+L13</f>
        <v>14</v>
      </c>
      <c r="P13" s="48">
        <f>O13-J13</f>
        <v>14</v>
      </c>
      <c r="Q13" s="48">
        <f>O13-K13</f>
        <v>7</v>
      </c>
      <c r="R13" s="50">
        <v>7</v>
      </c>
      <c r="S13" s="49">
        <v>0</v>
      </c>
      <c r="T13" s="6"/>
    </row>
    <row r="14" spans="9:20" x14ac:dyDescent="0.25">
      <c r="I14" s="142" t="s">
        <v>50</v>
      </c>
      <c r="J14" s="142"/>
      <c r="N14" s="143" t="s">
        <v>48</v>
      </c>
      <c r="O14" s="143"/>
      <c r="P14" s="42">
        <f>SUM(P10:P13)/4</f>
        <v>9.25</v>
      </c>
      <c r="R14" s="21">
        <f>SUM(R10:R13)/4</f>
        <v>3</v>
      </c>
      <c r="T14" s="6"/>
    </row>
    <row r="15" spans="9:20" x14ac:dyDescent="0.25">
      <c r="T15" s="6"/>
    </row>
    <row r="16" spans="9:20" x14ac:dyDescent="0.25">
      <c r="I16" s="66" t="s">
        <v>19</v>
      </c>
      <c r="J16" s="66"/>
      <c r="K16" s="66"/>
      <c r="L16" s="66"/>
      <c r="M16" s="69" t="s">
        <v>66</v>
      </c>
      <c r="N16" s="147" t="s">
        <v>67</v>
      </c>
      <c r="O16" s="147"/>
      <c r="T16" s="6"/>
    </row>
    <row r="17" spans="1:20" ht="60" x14ac:dyDescent="0.25">
      <c r="A17" s="137" t="s">
        <v>54</v>
      </c>
      <c r="B17" s="137"/>
      <c r="C17" s="137"/>
      <c r="D17" s="137"/>
      <c r="E17" s="137"/>
      <c r="F17" s="137"/>
      <c r="I17" s="64" t="s">
        <v>8</v>
      </c>
      <c r="J17" s="64" t="s">
        <v>49</v>
      </c>
      <c r="K17" s="72" t="s">
        <v>46</v>
      </c>
      <c r="L17" s="64" t="s">
        <v>10</v>
      </c>
      <c r="M17" s="59" t="s">
        <v>16</v>
      </c>
      <c r="N17" s="51" t="s">
        <v>32</v>
      </c>
      <c r="O17" s="51" t="s">
        <v>37</v>
      </c>
      <c r="P17" s="23" t="s">
        <v>33</v>
      </c>
      <c r="Q17" s="24" t="s">
        <v>39</v>
      </c>
      <c r="R17" s="51" t="s">
        <v>17</v>
      </c>
      <c r="S17" s="51" t="s">
        <v>40</v>
      </c>
      <c r="T17" s="6"/>
    </row>
    <row r="18" spans="1:20" x14ac:dyDescent="0.25">
      <c r="I18" s="64" t="s">
        <v>4</v>
      </c>
      <c r="J18" s="65">
        <v>0</v>
      </c>
      <c r="K18" s="73">
        <v>5</v>
      </c>
      <c r="L18" s="65">
        <v>2</v>
      </c>
      <c r="M18" s="71">
        <v>1</v>
      </c>
      <c r="N18" s="43">
        <f>J18</f>
        <v>0</v>
      </c>
      <c r="O18" s="43">
        <f>L18</f>
        <v>2</v>
      </c>
      <c r="P18" s="43">
        <f>O18-J18</f>
        <v>2</v>
      </c>
      <c r="Q18" s="44">
        <f>O18-K18</f>
        <v>-3</v>
      </c>
      <c r="R18" s="45">
        <v>0</v>
      </c>
      <c r="S18" s="46">
        <v>3</v>
      </c>
      <c r="T18" s="6"/>
    </row>
    <row r="19" spans="1:20" x14ac:dyDescent="0.25">
      <c r="I19" s="64" t="s">
        <v>0</v>
      </c>
      <c r="J19" s="68">
        <v>0</v>
      </c>
      <c r="K19" s="73">
        <v>6</v>
      </c>
      <c r="L19" s="65">
        <v>5</v>
      </c>
      <c r="M19" s="71">
        <v>2</v>
      </c>
      <c r="N19" s="48">
        <f>O18</f>
        <v>2</v>
      </c>
      <c r="O19" s="48">
        <f>N19+L19</f>
        <v>7</v>
      </c>
      <c r="P19" s="48">
        <f>O19-J19</f>
        <v>7</v>
      </c>
      <c r="Q19" s="48">
        <f>O19-K19</f>
        <v>1</v>
      </c>
      <c r="R19" s="50">
        <v>1</v>
      </c>
      <c r="S19" s="49">
        <v>0</v>
      </c>
      <c r="T19" s="6"/>
    </row>
    <row r="20" spans="1:20" x14ac:dyDescent="0.25">
      <c r="I20" s="67" t="s">
        <v>6</v>
      </c>
      <c r="J20" s="68">
        <v>0</v>
      </c>
      <c r="K20" s="73">
        <v>7</v>
      </c>
      <c r="L20" s="68">
        <v>4</v>
      </c>
      <c r="M20" s="71">
        <v>3</v>
      </c>
      <c r="N20" s="43">
        <f>O19</f>
        <v>7</v>
      </c>
      <c r="O20" s="43">
        <f>N20+L20</f>
        <v>11</v>
      </c>
      <c r="P20" s="43">
        <f>O20-J20</f>
        <v>11</v>
      </c>
      <c r="Q20" s="43">
        <f>O20-K20</f>
        <v>4</v>
      </c>
      <c r="R20" s="47">
        <v>4</v>
      </c>
      <c r="S20" s="45">
        <v>0</v>
      </c>
      <c r="T20" s="6"/>
    </row>
    <row r="21" spans="1:20" x14ac:dyDescent="0.25">
      <c r="A21" s="15"/>
      <c r="B21" t="s">
        <v>33</v>
      </c>
      <c r="I21" s="67" t="s">
        <v>2</v>
      </c>
      <c r="J21" s="68">
        <v>0</v>
      </c>
      <c r="K21" s="73">
        <v>8</v>
      </c>
      <c r="L21" s="68">
        <v>3</v>
      </c>
      <c r="M21" s="71">
        <v>4</v>
      </c>
      <c r="N21" s="48">
        <f>O20</f>
        <v>11</v>
      </c>
      <c r="O21" s="48">
        <f>N21+L21</f>
        <v>14</v>
      </c>
      <c r="P21" s="48">
        <f>O21-J21</f>
        <v>14</v>
      </c>
      <c r="Q21" s="48">
        <f>O21-K21</f>
        <v>6</v>
      </c>
      <c r="R21" s="50">
        <v>6</v>
      </c>
      <c r="S21" s="49">
        <v>0</v>
      </c>
      <c r="T21" s="6"/>
    </row>
    <row r="22" spans="1:20" x14ac:dyDescent="0.25">
      <c r="A22" s="16"/>
      <c r="B22" t="s">
        <v>65</v>
      </c>
      <c r="I22" s="144" t="s">
        <v>51</v>
      </c>
      <c r="J22" s="145"/>
      <c r="N22" s="143" t="s">
        <v>48</v>
      </c>
      <c r="O22" s="143"/>
      <c r="P22" s="42">
        <f>SUM(P18:P21)/4</f>
        <v>8.5</v>
      </c>
      <c r="R22" s="21">
        <f>SUM(R18:R21)/4</f>
        <v>2.75</v>
      </c>
      <c r="T22" s="6"/>
    </row>
    <row r="23" spans="1:20" x14ac:dyDescent="0.25">
      <c r="A23" s="19"/>
      <c r="B23" t="s">
        <v>38</v>
      </c>
      <c r="T23" s="6"/>
    </row>
    <row r="24" spans="1:20" x14ac:dyDescent="0.25">
      <c r="I24" s="66" t="s">
        <v>20</v>
      </c>
      <c r="J24" s="66"/>
      <c r="K24" s="66"/>
      <c r="L24" s="66"/>
      <c r="M24" s="69" t="s">
        <v>66</v>
      </c>
      <c r="N24" s="147" t="s">
        <v>67</v>
      </c>
      <c r="O24" s="147"/>
      <c r="T24" s="6"/>
    </row>
    <row r="25" spans="1:20" ht="60" x14ac:dyDescent="0.25">
      <c r="I25" s="64" t="s">
        <v>8</v>
      </c>
      <c r="J25" s="64" t="s">
        <v>49</v>
      </c>
      <c r="K25" s="64" t="s">
        <v>46</v>
      </c>
      <c r="L25" s="72" t="s">
        <v>10</v>
      </c>
      <c r="M25" s="59" t="s">
        <v>16</v>
      </c>
      <c r="N25" s="51" t="s">
        <v>32</v>
      </c>
      <c r="O25" s="51" t="s">
        <v>37</v>
      </c>
      <c r="P25" s="23" t="s">
        <v>33</v>
      </c>
      <c r="Q25" s="24" t="s">
        <v>39</v>
      </c>
      <c r="R25" s="51" t="s">
        <v>17</v>
      </c>
      <c r="S25" s="51" t="s">
        <v>40</v>
      </c>
      <c r="T25" s="6"/>
    </row>
    <row r="26" spans="1:20" x14ac:dyDescent="0.25">
      <c r="I26" s="64" t="s">
        <v>4</v>
      </c>
      <c r="J26" s="65">
        <v>0</v>
      </c>
      <c r="K26" s="65">
        <v>5</v>
      </c>
      <c r="L26" s="73">
        <v>2</v>
      </c>
      <c r="M26" s="71">
        <v>1</v>
      </c>
      <c r="N26" s="43">
        <f>J26</f>
        <v>0</v>
      </c>
      <c r="O26" s="43">
        <f>L26</f>
        <v>2</v>
      </c>
      <c r="P26" s="43">
        <f>O26-J26</f>
        <v>2</v>
      </c>
      <c r="Q26" s="44">
        <f>O26-K26</f>
        <v>-3</v>
      </c>
      <c r="R26" s="45">
        <v>0</v>
      </c>
      <c r="S26" s="46">
        <v>3</v>
      </c>
      <c r="T26" s="6"/>
    </row>
    <row r="27" spans="1:20" x14ac:dyDescent="0.25">
      <c r="I27" s="67" t="s">
        <v>2</v>
      </c>
      <c r="J27" s="68">
        <v>0</v>
      </c>
      <c r="K27" s="68">
        <v>8</v>
      </c>
      <c r="L27" s="73">
        <v>3</v>
      </c>
      <c r="M27" s="71">
        <v>2</v>
      </c>
      <c r="N27" s="48">
        <f>O26</f>
        <v>2</v>
      </c>
      <c r="O27" s="48">
        <f>N27+L27</f>
        <v>5</v>
      </c>
      <c r="P27" s="48">
        <f>O27-J27</f>
        <v>5</v>
      </c>
      <c r="Q27" s="48">
        <f>O27-K27</f>
        <v>-3</v>
      </c>
      <c r="R27" s="52">
        <v>0</v>
      </c>
      <c r="S27" s="49">
        <v>3</v>
      </c>
      <c r="T27" s="6"/>
    </row>
    <row r="28" spans="1:20" x14ac:dyDescent="0.25">
      <c r="I28" s="67" t="s">
        <v>6</v>
      </c>
      <c r="J28" s="68">
        <v>0</v>
      </c>
      <c r="K28" s="68">
        <v>7</v>
      </c>
      <c r="L28" s="73">
        <v>4</v>
      </c>
      <c r="M28" s="71">
        <v>3</v>
      </c>
      <c r="N28" s="43">
        <f>O27</f>
        <v>5</v>
      </c>
      <c r="O28" s="43">
        <f>N28+L28</f>
        <v>9</v>
      </c>
      <c r="P28" s="43">
        <f>O28-J28</f>
        <v>9</v>
      </c>
      <c r="Q28" s="43">
        <f>O28-K28</f>
        <v>2</v>
      </c>
      <c r="R28" s="47">
        <v>2</v>
      </c>
      <c r="S28" s="45">
        <v>0</v>
      </c>
      <c r="T28" s="6"/>
    </row>
    <row r="29" spans="1:20" x14ac:dyDescent="0.25">
      <c r="I29" s="64" t="s">
        <v>0</v>
      </c>
      <c r="J29" s="65">
        <v>0</v>
      </c>
      <c r="K29" s="65">
        <v>6</v>
      </c>
      <c r="L29" s="73">
        <v>5</v>
      </c>
      <c r="M29" s="71">
        <v>4</v>
      </c>
      <c r="N29" s="48">
        <f>O28</f>
        <v>9</v>
      </c>
      <c r="O29" s="48">
        <f>N29+L29</f>
        <v>14</v>
      </c>
      <c r="P29" s="48">
        <f>O29-J29</f>
        <v>14</v>
      </c>
      <c r="Q29" s="48">
        <f>O29-K29</f>
        <v>8</v>
      </c>
      <c r="R29" s="50">
        <v>8</v>
      </c>
      <c r="S29" s="49">
        <v>0</v>
      </c>
      <c r="T29" s="6"/>
    </row>
    <row r="30" spans="1:20" x14ac:dyDescent="0.25">
      <c r="A30" s="7"/>
      <c r="I30" s="144" t="s">
        <v>52</v>
      </c>
      <c r="J30" s="145"/>
      <c r="N30" s="143" t="s">
        <v>48</v>
      </c>
      <c r="O30" s="143"/>
      <c r="P30" s="42">
        <f>SUM(P26:P29)/4</f>
        <v>7.5</v>
      </c>
      <c r="R30" s="21">
        <f>SUM(R26:R29)/4</f>
        <v>2.5</v>
      </c>
      <c r="T30" s="6"/>
    </row>
    <row r="31" spans="1:20" x14ac:dyDescent="0.25">
      <c r="T31" s="6"/>
    </row>
    <row r="32" spans="1:20" x14ac:dyDescent="0.25">
      <c r="I32" s="4" t="s">
        <v>21</v>
      </c>
      <c r="J32" s="4"/>
      <c r="K32" s="4"/>
      <c r="L32" s="4"/>
      <c r="M32" s="5"/>
      <c r="N32" s="4"/>
      <c r="O32" s="4"/>
      <c r="P32" s="4"/>
      <c r="Q32" s="4"/>
      <c r="R32" s="4"/>
      <c r="S32" s="4"/>
      <c r="T32" s="6"/>
    </row>
    <row r="33" spans="1:2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85"/>
      <c r="N33" s="6"/>
      <c r="O33" s="6"/>
      <c r="P33" s="6"/>
      <c r="Q33" s="6"/>
      <c r="R33" s="6"/>
      <c r="S33" s="6"/>
    </row>
    <row r="34" spans="1:20" x14ac:dyDescent="0.25">
      <c r="I34" s="146"/>
      <c r="J34" s="146"/>
      <c r="K34" s="146"/>
      <c r="L34" s="146"/>
      <c r="M34" s="75"/>
      <c r="N34" s="148"/>
      <c r="O34" s="148"/>
      <c r="P34" s="76"/>
      <c r="Q34" s="76"/>
      <c r="R34" s="76"/>
      <c r="S34" s="76"/>
      <c r="T34" s="76"/>
    </row>
    <row r="35" spans="1:20" x14ac:dyDescent="0.25">
      <c r="I35" s="7"/>
      <c r="J35" s="7"/>
      <c r="K35" s="7"/>
      <c r="L35" s="7"/>
      <c r="N35" s="77"/>
      <c r="O35" s="78"/>
      <c r="P35" s="78"/>
      <c r="Q35" s="78"/>
      <c r="R35" s="78"/>
      <c r="S35" s="78"/>
      <c r="T35" s="76"/>
    </row>
    <row r="36" spans="1:20" x14ac:dyDescent="0.25">
      <c r="I36" s="79"/>
      <c r="J36" s="79"/>
      <c r="K36" s="79"/>
      <c r="L36" s="79"/>
      <c r="M36" s="8"/>
      <c r="N36" s="53"/>
      <c r="O36" s="53"/>
      <c r="P36" s="53"/>
      <c r="Q36" s="53"/>
      <c r="R36" s="53"/>
      <c r="S36" s="53"/>
      <c r="T36" s="53"/>
    </row>
    <row r="37" spans="1:20" x14ac:dyDescent="0.25">
      <c r="I37" s="79"/>
      <c r="J37" s="80"/>
      <c r="K37" s="80"/>
      <c r="L37" s="80"/>
      <c r="M37" s="54"/>
      <c r="N37" s="78"/>
      <c r="O37" s="78"/>
      <c r="P37" s="78"/>
      <c r="Q37" s="81"/>
      <c r="R37" s="82"/>
      <c r="S37" s="83"/>
    </row>
    <row r="38" spans="1:20" x14ac:dyDescent="0.25">
      <c r="I38" s="79"/>
      <c r="J38" s="80"/>
      <c r="K38" s="80"/>
      <c r="L38" s="80"/>
      <c r="M38" s="54"/>
      <c r="N38" s="78"/>
      <c r="O38" s="78"/>
      <c r="P38" s="78"/>
      <c r="Q38" s="81"/>
      <c r="R38" s="82"/>
      <c r="S38" s="11"/>
    </row>
    <row r="39" spans="1:20" x14ac:dyDescent="0.25">
      <c r="I39" s="79"/>
      <c r="J39" s="80"/>
      <c r="K39" s="80"/>
      <c r="L39" s="80"/>
      <c r="M39" s="54"/>
      <c r="N39" s="78"/>
      <c r="O39" s="78"/>
      <c r="P39" s="78"/>
      <c r="Q39" s="81"/>
      <c r="R39" s="82"/>
      <c r="S39" s="11"/>
    </row>
    <row r="40" spans="1:20" x14ac:dyDescent="0.25">
      <c r="I40" s="79"/>
      <c r="J40" s="80"/>
      <c r="K40" s="80"/>
      <c r="L40" s="80"/>
      <c r="M40" s="54"/>
      <c r="N40" s="78"/>
      <c r="O40" s="78"/>
      <c r="P40" s="78"/>
      <c r="Q40" s="78"/>
      <c r="R40" s="11"/>
      <c r="S40" s="84"/>
    </row>
    <row r="41" spans="1:20" x14ac:dyDescent="0.25">
      <c r="I41" s="138"/>
      <c r="J41" s="138"/>
      <c r="N41" s="139"/>
      <c r="O41" s="139"/>
      <c r="R41" s="81"/>
    </row>
    <row r="43" spans="1:20" x14ac:dyDescent="0.25">
      <c r="N43" s="55"/>
    </row>
    <row r="44" spans="1:20" x14ac:dyDescent="0.25">
      <c r="I44" s="8"/>
      <c r="J44" s="53"/>
      <c r="K44" s="53"/>
      <c r="L44" s="8"/>
      <c r="M44" s="8"/>
      <c r="N44" s="8"/>
      <c r="O44" s="53"/>
      <c r="P44" s="8"/>
      <c r="Q44" s="8"/>
    </row>
    <row r="45" spans="1:20" x14ac:dyDescent="0.25">
      <c r="I45" s="8"/>
      <c r="J45" s="54"/>
      <c r="K45" s="54"/>
      <c r="L45" s="54"/>
      <c r="M45" s="54"/>
      <c r="N45" s="54"/>
      <c r="O45" s="54"/>
      <c r="P45" s="54"/>
      <c r="Q45" s="54"/>
    </row>
    <row r="46" spans="1:20" x14ac:dyDescent="0.25">
      <c r="I46" s="8"/>
      <c r="J46" s="54"/>
      <c r="K46" s="54"/>
      <c r="L46" s="54"/>
      <c r="M46" s="54"/>
      <c r="N46" s="54"/>
      <c r="O46" s="54"/>
      <c r="P46" s="54"/>
      <c r="Q46" s="54"/>
    </row>
    <row r="47" spans="1:20" x14ac:dyDescent="0.25">
      <c r="I47" s="8"/>
      <c r="J47" s="54"/>
      <c r="K47" s="54"/>
      <c r="L47" s="54"/>
      <c r="M47" s="54"/>
      <c r="N47" s="54"/>
      <c r="O47" s="54"/>
      <c r="P47" s="54"/>
      <c r="Q47" s="54"/>
    </row>
    <row r="48" spans="1:20" x14ac:dyDescent="0.25">
      <c r="I48" s="8"/>
      <c r="J48" s="54"/>
      <c r="K48" s="54"/>
      <c r="L48" s="54"/>
      <c r="M48" s="54"/>
      <c r="N48" s="54"/>
      <c r="O48" s="54"/>
      <c r="P48" s="54"/>
      <c r="Q48" s="54"/>
    </row>
    <row r="49" spans="9:17" x14ac:dyDescent="0.25">
      <c r="I49" s="8"/>
      <c r="J49" s="54"/>
      <c r="K49" s="54"/>
      <c r="L49" s="54"/>
      <c r="M49" s="54"/>
      <c r="N49" s="54"/>
      <c r="O49" s="54"/>
      <c r="P49" s="54"/>
      <c r="Q49" s="54"/>
    </row>
    <row r="52" spans="9:17" x14ac:dyDescent="0.25">
      <c r="N52" s="55"/>
    </row>
    <row r="53" spans="9:17" x14ac:dyDescent="0.25">
      <c r="I53" s="8"/>
      <c r="J53" s="53"/>
      <c r="K53" s="53"/>
      <c r="L53" s="8"/>
      <c r="M53" s="8"/>
      <c r="N53" s="8"/>
      <c r="P53" s="8"/>
      <c r="Q53" s="8"/>
    </row>
    <row r="54" spans="9:17" x14ac:dyDescent="0.25">
      <c r="I54" s="8"/>
      <c r="J54" s="54"/>
      <c r="K54" s="54"/>
      <c r="L54" s="54"/>
      <c r="M54" s="54"/>
      <c r="N54" s="54"/>
      <c r="O54" s="54"/>
      <c r="P54" s="54"/>
      <c r="Q54" s="54"/>
    </row>
    <row r="55" spans="9:17" x14ac:dyDescent="0.25">
      <c r="I55" s="8"/>
      <c r="J55" s="54"/>
      <c r="K55" s="54"/>
      <c r="L55" s="54"/>
      <c r="M55" s="54"/>
      <c r="N55" s="54"/>
      <c r="O55" s="54"/>
      <c r="P55" s="54"/>
      <c r="Q55" s="54"/>
    </row>
    <row r="56" spans="9:17" x14ac:dyDescent="0.25">
      <c r="I56" s="8"/>
      <c r="J56" s="54"/>
      <c r="K56" s="54"/>
      <c r="L56" s="54"/>
      <c r="M56" s="54"/>
      <c r="N56" s="54"/>
      <c r="O56" s="54"/>
      <c r="P56" s="54"/>
      <c r="Q56" s="54"/>
    </row>
    <row r="57" spans="9:17" x14ac:dyDescent="0.25">
      <c r="I57" s="8"/>
      <c r="J57" s="54"/>
      <c r="K57" s="54"/>
      <c r="L57" s="54"/>
      <c r="M57" s="54"/>
      <c r="N57" s="54"/>
      <c r="O57" s="54"/>
      <c r="P57" s="54"/>
      <c r="Q57" s="54"/>
    </row>
    <row r="58" spans="9:17" x14ac:dyDescent="0.25">
      <c r="I58" s="8"/>
      <c r="J58" s="54"/>
      <c r="K58" s="54"/>
      <c r="L58" s="54"/>
      <c r="M58" s="54"/>
      <c r="N58" s="54"/>
      <c r="O58" s="54"/>
      <c r="P58" s="54"/>
      <c r="Q58" s="54"/>
    </row>
    <row r="62" spans="9:17" x14ac:dyDescent="0.25">
      <c r="I62" s="8"/>
      <c r="J62" s="53"/>
      <c r="K62" s="53"/>
      <c r="L62" s="8"/>
      <c r="M62" s="8"/>
    </row>
    <row r="63" spans="9:17" x14ac:dyDescent="0.25">
      <c r="I63" s="8"/>
      <c r="J63" s="54"/>
      <c r="K63" s="54"/>
      <c r="L63" s="54"/>
      <c r="M63" s="54"/>
    </row>
    <row r="64" spans="9:17" x14ac:dyDescent="0.25">
      <c r="I64" s="8"/>
      <c r="J64" s="54"/>
      <c r="K64" s="54"/>
      <c r="L64" s="54"/>
      <c r="M64" s="54"/>
    </row>
    <row r="65" spans="9:13" x14ac:dyDescent="0.25">
      <c r="I65" s="8"/>
      <c r="J65" s="54"/>
      <c r="K65" s="54"/>
      <c r="L65" s="54"/>
      <c r="M65" s="54"/>
    </row>
    <row r="66" spans="9:13" x14ac:dyDescent="0.25">
      <c r="I66" s="8"/>
      <c r="J66" s="54"/>
      <c r="K66" s="54"/>
      <c r="L66" s="54"/>
      <c r="M66" s="54"/>
    </row>
    <row r="67" spans="9:13" x14ac:dyDescent="0.25">
      <c r="I67" s="8"/>
      <c r="J67" s="54"/>
      <c r="K67" s="54"/>
      <c r="L67" s="54"/>
      <c r="M67" s="54"/>
    </row>
    <row r="71" spans="9:13" x14ac:dyDescent="0.25">
      <c r="I71" s="8"/>
      <c r="J71" s="53"/>
      <c r="K71" s="53"/>
      <c r="L71" s="8"/>
      <c r="M71" s="8"/>
    </row>
    <row r="72" spans="9:13" x14ac:dyDescent="0.25">
      <c r="I72" s="8"/>
      <c r="J72" s="54"/>
      <c r="K72" s="54"/>
      <c r="L72" s="54"/>
      <c r="M72" s="54"/>
    </row>
    <row r="73" spans="9:13" x14ac:dyDescent="0.25">
      <c r="I73" s="8"/>
      <c r="J73" s="54"/>
      <c r="K73" s="54"/>
      <c r="L73" s="54"/>
      <c r="M73" s="54"/>
    </row>
    <row r="74" spans="9:13" x14ac:dyDescent="0.25">
      <c r="I74" s="8"/>
      <c r="J74" s="54"/>
      <c r="K74" s="54"/>
      <c r="L74" s="54"/>
      <c r="M74" s="54"/>
    </row>
    <row r="75" spans="9:13" x14ac:dyDescent="0.25">
      <c r="I75" s="8"/>
      <c r="J75" s="54"/>
      <c r="K75" s="54"/>
      <c r="L75" s="54"/>
      <c r="M75" s="54"/>
    </row>
    <row r="76" spans="9:13" x14ac:dyDescent="0.25">
      <c r="I76" s="8"/>
      <c r="J76" s="54"/>
      <c r="K76" s="54"/>
      <c r="L76" s="54"/>
      <c r="M76" s="54"/>
    </row>
  </sheetData>
  <autoFilter ref="I17:M21" xr:uid="{EFE448EC-B391-4791-998E-1054F2B66725}">
    <sortState xmlns:xlrd2="http://schemas.microsoft.com/office/spreadsheetml/2017/richdata2" ref="I18:M21">
      <sortCondition ref="M17:M21"/>
    </sortState>
  </autoFilter>
  <mergeCells count="16">
    <mergeCell ref="N16:O16"/>
    <mergeCell ref="I1:L1"/>
    <mergeCell ref="M1:P1"/>
    <mergeCell ref="N7:O7"/>
    <mergeCell ref="I14:J14"/>
    <mergeCell ref="N14:O14"/>
    <mergeCell ref="I34:L34"/>
    <mergeCell ref="N34:O34"/>
    <mergeCell ref="I41:J41"/>
    <mergeCell ref="N41:O41"/>
    <mergeCell ref="A17:F17"/>
    <mergeCell ref="I22:J22"/>
    <mergeCell ref="N22:O22"/>
    <mergeCell ref="N24:O24"/>
    <mergeCell ref="I30:J30"/>
    <mergeCell ref="N30:O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5904-0577-4CE4-948A-EAF009C87EEB}">
  <dimension ref="D2:U53"/>
  <sheetViews>
    <sheetView topLeftCell="D1" workbookViewId="0">
      <selection activeCell="D2" sqref="D2:I9"/>
    </sheetView>
  </sheetViews>
  <sheetFormatPr defaultRowHeight="15" x14ac:dyDescent="0.25"/>
  <cols>
    <col min="12" max="12" width="15.28515625" customWidth="1"/>
    <col min="13" max="13" width="14.85546875" customWidth="1"/>
    <col min="14" max="14" width="15.7109375" customWidth="1"/>
    <col min="17" max="17" width="10.140625" customWidth="1"/>
  </cols>
  <sheetData>
    <row r="2" spans="4:21" ht="36" x14ac:dyDescent="0.25">
      <c r="D2" s="154" t="s">
        <v>55</v>
      </c>
      <c r="E2" s="154"/>
      <c r="F2" s="154"/>
      <c r="G2" s="154"/>
      <c r="H2" s="154"/>
      <c r="I2" s="154"/>
      <c r="K2" s="86" t="s">
        <v>68</v>
      </c>
      <c r="L2" s="86" t="s">
        <v>28</v>
      </c>
      <c r="M2" s="86" t="s">
        <v>29</v>
      </c>
      <c r="N2" s="86" t="s">
        <v>30</v>
      </c>
    </row>
    <row r="3" spans="4:21" x14ac:dyDescent="0.25">
      <c r="D3" s="154"/>
      <c r="E3" s="154"/>
      <c r="F3" s="154"/>
      <c r="G3" s="154"/>
      <c r="H3" s="154"/>
      <c r="I3" s="154"/>
      <c r="K3" s="86" t="s">
        <v>22</v>
      </c>
      <c r="L3" s="86">
        <v>0</v>
      </c>
      <c r="M3" s="86">
        <v>9</v>
      </c>
      <c r="N3" s="86">
        <v>32</v>
      </c>
    </row>
    <row r="4" spans="4:21" x14ac:dyDescent="0.25">
      <c r="D4" s="154"/>
      <c r="E4" s="154"/>
      <c r="F4" s="154"/>
      <c r="G4" s="154"/>
      <c r="H4" s="154"/>
      <c r="I4" s="154"/>
      <c r="K4" s="86" t="s">
        <v>23</v>
      </c>
      <c r="L4" s="86">
        <v>0</v>
      </c>
      <c r="M4" s="86">
        <v>7</v>
      </c>
      <c r="N4" s="86">
        <v>27</v>
      </c>
    </row>
    <row r="5" spans="4:21" x14ac:dyDescent="0.25">
      <c r="D5" s="154"/>
      <c r="E5" s="154"/>
      <c r="F5" s="154"/>
      <c r="G5" s="154"/>
      <c r="H5" s="154"/>
      <c r="I5" s="154"/>
      <c r="K5" s="86" t="s">
        <v>24</v>
      </c>
      <c r="L5" s="86">
        <v>0</v>
      </c>
      <c r="M5" s="86">
        <v>3</v>
      </c>
      <c r="N5" s="86">
        <v>26</v>
      </c>
    </row>
    <row r="6" spans="4:21" x14ac:dyDescent="0.25">
      <c r="D6" s="154"/>
      <c r="E6" s="154"/>
      <c r="F6" s="154"/>
      <c r="G6" s="154"/>
      <c r="H6" s="154"/>
      <c r="I6" s="154"/>
      <c r="K6" s="86" t="s">
        <v>25</v>
      </c>
      <c r="L6" s="86">
        <v>0</v>
      </c>
      <c r="M6" s="86">
        <v>4</v>
      </c>
      <c r="N6" s="86">
        <v>23</v>
      </c>
    </row>
    <row r="7" spans="4:21" x14ac:dyDescent="0.25">
      <c r="D7" s="154"/>
      <c r="E7" s="154"/>
      <c r="F7" s="154"/>
      <c r="G7" s="154"/>
      <c r="H7" s="154"/>
      <c r="I7" s="154"/>
      <c r="K7" s="86" t="s">
        <v>26</v>
      </c>
      <c r="L7" s="86">
        <v>0</v>
      </c>
      <c r="M7" s="86">
        <v>8</v>
      </c>
      <c r="N7" s="86">
        <v>26</v>
      </c>
    </row>
    <row r="8" spans="4:21" x14ac:dyDescent="0.25">
      <c r="D8" s="154"/>
      <c r="E8" s="154"/>
      <c r="F8" s="154"/>
      <c r="G8" s="154"/>
      <c r="H8" s="154"/>
      <c r="I8" s="154"/>
      <c r="K8" s="86" t="s">
        <v>27</v>
      </c>
      <c r="L8" s="86">
        <v>0</v>
      </c>
      <c r="M8" s="86">
        <v>6</v>
      </c>
      <c r="N8" s="86">
        <v>28</v>
      </c>
    </row>
    <row r="9" spans="4:21" x14ac:dyDescent="0.25">
      <c r="D9" s="154"/>
      <c r="E9" s="154"/>
      <c r="F9" s="154"/>
      <c r="G9" s="154"/>
      <c r="H9" s="154"/>
      <c r="I9" s="154"/>
    </row>
    <row r="10" spans="4:21" ht="41.25" customHeight="1" x14ac:dyDescent="0.25">
      <c r="K10" s="155" t="s">
        <v>42</v>
      </c>
      <c r="L10" s="155"/>
      <c r="M10" s="155"/>
      <c r="N10" s="155"/>
      <c r="O10" s="156"/>
      <c r="P10" s="156"/>
      <c r="Q10" s="156"/>
      <c r="R10" s="14"/>
      <c r="S10" s="11"/>
    </row>
    <row r="11" spans="4:21" ht="60" x14ac:dyDescent="0.25">
      <c r="K11" s="86"/>
      <c r="L11" s="89" t="s">
        <v>28</v>
      </c>
      <c r="M11" s="93" t="s">
        <v>29</v>
      </c>
      <c r="N11" s="89" t="s">
        <v>30</v>
      </c>
      <c r="O11" s="87" t="s">
        <v>16</v>
      </c>
      <c r="P11" s="9" t="s">
        <v>32</v>
      </c>
      <c r="Q11" s="9" t="s">
        <v>37</v>
      </c>
      <c r="R11" s="23" t="s">
        <v>33</v>
      </c>
      <c r="S11" s="24" t="s">
        <v>39</v>
      </c>
      <c r="T11" s="101" t="s">
        <v>17</v>
      </c>
      <c r="U11" s="106" t="s">
        <v>40</v>
      </c>
    </row>
    <row r="12" spans="4:21" x14ac:dyDescent="0.25">
      <c r="K12" s="89" t="s">
        <v>22</v>
      </c>
      <c r="L12" s="92">
        <v>0</v>
      </c>
      <c r="M12" s="94">
        <v>9</v>
      </c>
      <c r="N12" s="92">
        <v>32</v>
      </c>
      <c r="O12" s="88"/>
      <c r="P12" s="27"/>
      <c r="Q12" s="2"/>
      <c r="R12" s="95"/>
      <c r="S12" s="99"/>
      <c r="T12" s="102"/>
      <c r="U12" s="107"/>
    </row>
    <row r="13" spans="4:21" x14ac:dyDescent="0.25">
      <c r="K13" s="89" t="s">
        <v>23</v>
      </c>
      <c r="L13" s="92">
        <v>0</v>
      </c>
      <c r="M13" s="94">
        <v>7</v>
      </c>
      <c r="N13" s="92">
        <v>27</v>
      </c>
      <c r="O13" s="58"/>
      <c r="P13" s="12"/>
      <c r="Q13" s="12"/>
      <c r="R13" s="95"/>
      <c r="S13" s="98"/>
      <c r="T13" s="103"/>
      <c r="U13" s="108"/>
    </row>
    <row r="14" spans="4:21" x14ac:dyDescent="0.25">
      <c r="K14" s="89" t="s">
        <v>24</v>
      </c>
      <c r="L14" s="92">
        <v>0</v>
      </c>
      <c r="M14" s="94">
        <v>3</v>
      </c>
      <c r="N14" s="92">
        <v>26</v>
      </c>
      <c r="O14" s="88"/>
      <c r="P14" s="2"/>
      <c r="Q14" s="27"/>
      <c r="R14" s="95"/>
      <c r="S14" s="98"/>
      <c r="T14" s="103"/>
      <c r="U14" s="108"/>
    </row>
    <row r="15" spans="4:21" x14ac:dyDescent="0.25">
      <c r="K15" s="89" t="s">
        <v>25</v>
      </c>
      <c r="L15" s="92">
        <v>0</v>
      </c>
      <c r="M15" s="94">
        <v>4</v>
      </c>
      <c r="N15" s="92">
        <v>23</v>
      </c>
      <c r="O15" s="58"/>
      <c r="P15" s="12"/>
      <c r="Q15" s="12"/>
      <c r="R15" s="95"/>
      <c r="S15" s="98"/>
      <c r="T15" s="103"/>
      <c r="U15" s="108"/>
    </row>
    <row r="16" spans="4:21" x14ac:dyDescent="0.25">
      <c r="K16" s="89" t="s">
        <v>26</v>
      </c>
      <c r="L16" s="92">
        <v>0</v>
      </c>
      <c r="M16" s="94">
        <v>8</v>
      </c>
      <c r="N16" s="92">
        <v>26</v>
      </c>
      <c r="O16" s="88"/>
      <c r="P16" s="27"/>
      <c r="Q16" s="27"/>
      <c r="R16" s="95"/>
      <c r="S16" s="99"/>
      <c r="T16" s="104"/>
      <c r="U16" s="109"/>
    </row>
    <row r="17" spans="11:21" x14ac:dyDescent="0.25">
      <c r="K17" s="89" t="s">
        <v>27</v>
      </c>
      <c r="L17" s="92">
        <v>0</v>
      </c>
      <c r="M17" s="94">
        <v>6</v>
      </c>
      <c r="N17" s="92">
        <v>28</v>
      </c>
      <c r="O17" s="58"/>
      <c r="P17" s="12"/>
      <c r="Q17" s="12"/>
      <c r="R17" s="95"/>
      <c r="S17" s="100"/>
      <c r="T17" s="105"/>
      <c r="U17" s="110"/>
    </row>
    <row r="18" spans="11:21" ht="24" customHeight="1" x14ac:dyDescent="0.25">
      <c r="K18" s="151" t="s">
        <v>43</v>
      </c>
      <c r="L18" s="151"/>
      <c r="Q18" s="152"/>
      <c r="R18" s="96"/>
      <c r="S18" s="18"/>
      <c r="T18" s="114"/>
    </row>
    <row r="19" spans="11:21" x14ac:dyDescent="0.25">
      <c r="L19" s="4"/>
      <c r="M19" t="s">
        <v>34</v>
      </c>
      <c r="Q19" s="153"/>
    </row>
    <row r="20" spans="11:21" x14ac:dyDescent="0.25">
      <c r="L20" s="15"/>
      <c r="M20" t="s">
        <v>33</v>
      </c>
    </row>
    <row r="21" spans="11:21" x14ac:dyDescent="0.25">
      <c r="L21" s="16"/>
      <c r="M21" t="s">
        <v>35</v>
      </c>
    </row>
    <row r="22" spans="11:21" x14ac:dyDescent="0.25">
      <c r="L22" s="19"/>
      <c r="M22" t="s">
        <v>38</v>
      </c>
    </row>
    <row r="25" spans="11:21" x14ac:dyDescent="0.25">
      <c r="K25" s="149" t="s">
        <v>41</v>
      </c>
      <c r="L25" s="149"/>
      <c r="M25" s="149"/>
      <c r="N25" s="149"/>
      <c r="O25" s="150"/>
      <c r="P25" s="150"/>
      <c r="Q25" s="150"/>
      <c r="R25" s="14"/>
      <c r="S25" s="11"/>
    </row>
    <row r="26" spans="11:21" ht="60" x14ac:dyDescent="0.25">
      <c r="K26" s="86"/>
      <c r="L26" s="89" t="s">
        <v>28</v>
      </c>
      <c r="M26" s="89" t="s">
        <v>29</v>
      </c>
      <c r="N26" s="93" t="s">
        <v>30</v>
      </c>
      <c r="O26" s="87" t="s">
        <v>16</v>
      </c>
      <c r="P26" s="9" t="s">
        <v>32</v>
      </c>
      <c r="Q26" s="9" t="s">
        <v>37</v>
      </c>
      <c r="R26" s="23" t="s">
        <v>33</v>
      </c>
      <c r="S26" s="24" t="s">
        <v>39</v>
      </c>
      <c r="T26" s="101" t="s">
        <v>17</v>
      </c>
      <c r="U26" s="111" t="s">
        <v>40</v>
      </c>
    </row>
    <row r="27" spans="11:21" x14ac:dyDescent="0.25">
      <c r="K27" s="89" t="s">
        <v>22</v>
      </c>
      <c r="L27" s="92">
        <v>0</v>
      </c>
      <c r="M27" s="92">
        <v>9</v>
      </c>
      <c r="N27" s="94">
        <v>32</v>
      </c>
      <c r="O27" s="88">
        <v>6</v>
      </c>
      <c r="P27" s="27">
        <f>Q32</f>
        <v>28</v>
      </c>
      <c r="Q27" s="2">
        <f>P27+M27</f>
        <v>37</v>
      </c>
      <c r="R27" s="95">
        <f t="shared" ref="R27:R32" si="0">Q27-L27</f>
        <v>37</v>
      </c>
      <c r="S27" s="99">
        <f>Q27-N27</f>
        <v>5</v>
      </c>
      <c r="T27" s="102">
        <v>5</v>
      </c>
      <c r="U27" s="112">
        <v>0</v>
      </c>
    </row>
    <row r="28" spans="11:21" x14ac:dyDescent="0.25">
      <c r="K28" s="89" t="s">
        <v>23</v>
      </c>
      <c r="L28" s="92">
        <v>0</v>
      </c>
      <c r="M28" s="92">
        <v>7</v>
      </c>
      <c r="N28" s="94">
        <v>27</v>
      </c>
      <c r="O28" s="58">
        <v>4</v>
      </c>
      <c r="P28" s="12">
        <f>Q31</f>
        <v>15</v>
      </c>
      <c r="Q28" s="12">
        <f>P28+M28</f>
        <v>22</v>
      </c>
      <c r="R28" s="95">
        <f t="shared" si="0"/>
        <v>22</v>
      </c>
      <c r="S28" s="98">
        <f>Q28-N28</f>
        <v>-5</v>
      </c>
      <c r="T28" s="102">
        <v>0</v>
      </c>
      <c r="U28" s="112">
        <v>5</v>
      </c>
    </row>
    <row r="29" spans="11:21" x14ac:dyDescent="0.25">
      <c r="K29" s="89" t="s">
        <v>24</v>
      </c>
      <c r="L29" s="92">
        <v>0</v>
      </c>
      <c r="M29" s="92">
        <v>3</v>
      </c>
      <c r="N29" s="94">
        <v>26</v>
      </c>
      <c r="O29" s="88">
        <v>2</v>
      </c>
      <c r="P29" s="27">
        <f>Q30</f>
        <v>4</v>
      </c>
      <c r="Q29" s="27">
        <f>P29+M29</f>
        <v>7</v>
      </c>
      <c r="R29" s="95">
        <f t="shared" si="0"/>
        <v>7</v>
      </c>
      <c r="S29" s="98">
        <f>R29-N29</f>
        <v>-19</v>
      </c>
      <c r="T29" s="102">
        <v>0</v>
      </c>
      <c r="U29" s="112">
        <v>19</v>
      </c>
    </row>
    <row r="30" spans="11:21" x14ac:dyDescent="0.25">
      <c r="K30" s="89" t="s">
        <v>25</v>
      </c>
      <c r="L30" s="92">
        <v>0</v>
      </c>
      <c r="M30" s="92">
        <v>4</v>
      </c>
      <c r="N30" s="94">
        <v>23</v>
      </c>
      <c r="O30" s="58">
        <v>1</v>
      </c>
      <c r="P30" s="2">
        <v>0</v>
      </c>
      <c r="Q30" s="12">
        <v>4</v>
      </c>
      <c r="R30" s="95">
        <f t="shared" si="0"/>
        <v>4</v>
      </c>
      <c r="S30" s="98">
        <f>R30-N30</f>
        <v>-19</v>
      </c>
      <c r="T30" s="102">
        <v>0</v>
      </c>
      <c r="U30" s="112">
        <v>19</v>
      </c>
    </row>
    <row r="31" spans="11:21" x14ac:dyDescent="0.25">
      <c r="K31" s="89" t="s">
        <v>26</v>
      </c>
      <c r="L31" s="92">
        <v>0</v>
      </c>
      <c r="M31" s="92">
        <v>8</v>
      </c>
      <c r="N31" s="94">
        <v>26</v>
      </c>
      <c r="O31" s="88">
        <v>3</v>
      </c>
      <c r="P31" s="27">
        <f>Q29</f>
        <v>7</v>
      </c>
      <c r="Q31" s="27">
        <f>P31+M31</f>
        <v>15</v>
      </c>
      <c r="R31" s="95">
        <f t="shared" si="0"/>
        <v>15</v>
      </c>
      <c r="S31" s="100">
        <f>Q31-N31</f>
        <v>-11</v>
      </c>
      <c r="T31" s="104">
        <v>0</v>
      </c>
      <c r="U31" s="113">
        <v>11</v>
      </c>
    </row>
    <row r="32" spans="11:21" x14ac:dyDescent="0.25">
      <c r="K32" s="89" t="s">
        <v>27</v>
      </c>
      <c r="L32" s="92">
        <v>0</v>
      </c>
      <c r="M32" s="92">
        <v>6</v>
      </c>
      <c r="N32" s="94">
        <v>28</v>
      </c>
      <c r="O32" s="58">
        <v>5</v>
      </c>
      <c r="P32" s="12">
        <f>Q28</f>
        <v>22</v>
      </c>
      <c r="Q32" s="12">
        <f>P32+M32</f>
        <v>28</v>
      </c>
      <c r="R32" s="95">
        <f t="shared" si="0"/>
        <v>28</v>
      </c>
      <c r="S32" s="100">
        <f>Q32-N32</f>
        <v>0</v>
      </c>
      <c r="T32" s="104">
        <f>Q32-N32</f>
        <v>0</v>
      </c>
      <c r="U32" s="113">
        <v>0</v>
      </c>
    </row>
    <row r="33" spans="11:21" x14ac:dyDescent="0.25">
      <c r="K33" s="151" t="s">
        <v>44</v>
      </c>
      <c r="L33" s="151"/>
      <c r="Q33" s="152" t="s">
        <v>36</v>
      </c>
      <c r="R33" s="96">
        <f>SUM(R27:R32)/6</f>
        <v>18.833333333333332</v>
      </c>
      <c r="S33" s="18"/>
      <c r="T33" s="114">
        <f>SUM(T27:T32)/6</f>
        <v>0.83333333333333337</v>
      </c>
    </row>
    <row r="34" spans="11:21" x14ac:dyDescent="0.25">
      <c r="L34" s="4"/>
      <c r="M34" t="s">
        <v>34</v>
      </c>
      <c r="Q34" s="153"/>
      <c r="R34" s="97"/>
    </row>
    <row r="35" spans="11:21" x14ac:dyDescent="0.25">
      <c r="L35" s="15"/>
      <c r="M35" t="s">
        <v>33</v>
      </c>
    </row>
    <row r="36" spans="11:21" x14ac:dyDescent="0.25">
      <c r="L36" s="16"/>
      <c r="M36" t="s">
        <v>35</v>
      </c>
    </row>
    <row r="37" spans="11:21" x14ac:dyDescent="0.25">
      <c r="L37" s="19"/>
      <c r="M37" t="s">
        <v>38</v>
      </c>
    </row>
    <row r="41" spans="11:21" x14ac:dyDescent="0.25">
      <c r="K41" s="149" t="s">
        <v>31</v>
      </c>
      <c r="L41" s="149"/>
      <c r="M41" s="149"/>
      <c r="N41" s="149"/>
      <c r="O41" s="150"/>
      <c r="P41" s="150"/>
      <c r="Q41" s="150"/>
      <c r="R41" s="14"/>
      <c r="S41" s="11"/>
    </row>
    <row r="42" spans="11:21" ht="60" x14ac:dyDescent="0.25">
      <c r="K42" s="94"/>
      <c r="L42" s="89" t="s">
        <v>28</v>
      </c>
      <c r="M42" s="89" t="s">
        <v>29</v>
      </c>
      <c r="N42" s="89" t="s">
        <v>30</v>
      </c>
      <c r="O42" s="91" t="s">
        <v>16</v>
      </c>
      <c r="P42" s="9" t="s">
        <v>32</v>
      </c>
      <c r="Q42" s="9" t="s">
        <v>37</v>
      </c>
      <c r="R42" s="23" t="s">
        <v>33</v>
      </c>
      <c r="S42" s="24" t="s">
        <v>39</v>
      </c>
      <c r="T42" s="101" t="s">
        <v>17</v>
      </c>
      <c r="U42" s="111" t="s">
        <v>40</v>
      </c>
    </row>
    <row r="43" spans="11:21" x14ac:dyDescent="0.25">
      <c r="K43" s="93" t="s">
        <v>22</v>
      </c>
      <c r="L43" s="92">
        <v>0</v>
      </c>
      <c r="M43" s="92">
        <v>9</v>
      </c>
      <c r="N43" s="92">
        <v>32</v>
      </c>
      <c r="O43" s="90">
        <v>1</v>
      </c>
      <c r="P43" s="2">
        <v>0</v>
      </c>
      <c r="Q43" s="27">
        <v>9</v>
      </c>
      <c r="R43" s="95">
        <f t="shared" ref="R43:R48" si="1">Q43-L43</f>
        <v>9</v>
      </c>
      <c r="S43" s="98">
        <f>Q43-N43</f>
        <v>-23</v>
      </c>
      <c r="T43" s="102">
        <v>0</v>
      </c>
      <c r="U43" s="112">
        <v>23</v>
      </c>
    </row>
    <row r="44" spans="11:21" x14ac:dyDescent="0.25">
      <c r="K44" s="93" t="s">
        <v>23</v>
      </c>
      <c r="L44" s="92">
        <v>0</v>
      </c>
      <c r="M44" s="92">
        <v>7</v>
      </c>
      <c r="N44" s="92">
        <v>27</v>
      </c>
      <c r="O44" s="90">
        <v>2</v>
      </c>
      <c r="P44" s="12">
        <v>9</v>
      </c>
      <c r="Q44" s="12">
        <f>7+Q43</f>
        <v>16</v>
      </c>
      <c r="R44" s="95">
        <f t="shared" si="1"/>
        <v>16</v>
      </c>
      <c r="S44" s="98">
        <f>Q44-N44</f>
        <v>-11</v>
      </c>
      <c r="T44" s="102">
        <v>0</v>
      </c>
      <c r="U44" s="112">
        <v>11</v>
      </c>
    </row>
    <row r="45" spans="11:21" x14ac:dyDescent="0.25">
      <c r="K45" s="93" t="s">
        <v>24</v>
      </c>
      <c r="L45" s="92">
        <v>0</v>
      </c>
      <c r="M45" s="92">
        <v>3</v>
      </c>
      <c r="N45" s="92">
        <v>26</v>
      </c>
      <c r="O45" s="90">
        <v>3</v>
      </c>
      <c r="P45" s="27">
        <f>M43+M44</f>
        <v>16</v>
      </c>
      <c r="Q45" s="27">
        <f>M45+Q44</f>
        <v>19</v>
      </c>
      <c r="R45" s="95">
        <f t="shared" si="1"/>
        <v>19</v>
      </c>
      <c r="S45" s="98">
        <f>R45-N45</f>
        <v>-7</v>
      </c>
      <c r="T45" s="102">
        <v>0</v>
      </c>
      <c r="U45" s="112">
        <v>9</v>
      </c>
    </row>
    <row r="46" spans="11:21" x14ac:dyDescent="0.25">
      <c r="K46" s="93" t="s">
        <v>25</v>
      </c>
      <c r="L46" s="92">
        <v>0</v>
      </c>
      <c r="M46" s="92">
        <v>4</v>
      </c>
      <c r="N46" s="92">
        <v>23</v>
      </c>
      <c r="O46" s="90">
        <v>4</v>
      </c>
      <c r="P46" s="12">
        <f>P45+M45</f>
        <v>19</v>
      </c>
      <c r="Q46" s="12">
        <f>M46+Q45</f>
        <v>23</v>
      </c>
      <c r="R46" s="95">
        <f t="shared" si="1"/>
        <v>23</v>
      </c>
      <c r="S46" s="98">
        <f>R46-N46</f>
        <v>0</v>
      </c>
      <c r="T46" s="102">
        <v>0</v>
      </c>
      <c r="U46" s="112">
        <v>0</v>
      </c>
    </row>
    <row r="47" spans="11:21" x14ac:dyDescent="0.25">
      <c r="K47" s="93" t="s">
        <v>26</v>
      </c>
      <c r="L47" s="92">
        <v>0</v>
      </c>
      <c r="M47" s="92">
        <v>8</v>
      </c>
      <c r="N47" s="92">
        <v>26</v>
      </c>
      <c r="O47" s="90">
        <v>5</v>
      </c>
      <c r="P47" s="27">
        <f>P46+M46</f>
        <v>23</v>
      </c>
      <c r="Q47" s="27">
        <f>M47+Q46</f>
        <v>31</v>
      </c>
      <c r="R47" s="95">
        <f t="shared" si="1"/>
        <v>31</v>
      </c>
      <c r="S47" s="99">
        <f>Q47-N47</f>
        <v>5</v>
      </c>
      <c r="T47" s="104">
        <f>Q47-N47</f>
        <v>5</v>
      </c>
      <c r="U47" s="113">
        <v>0</v>
      </c>
    </row>
    <row r="48" spans="11:21" x14ac:dyDescent="0.25">
      <c r="K48" s="93" t="s">
        <v>27</v>
      </c>
      <c r="L48" s="92">
        <v>0</v>
      </c>
      <c r="M48" s="92">
        <v>6</v>
      </c>
      <c r="N48" s="92">
        <v>28</v>
      </c>
      <c r="O48" s="90">
        <v>6</v>
      </c>
      <c r="P48" s="12">
        <f>P47+M47</f>
        <v>31</v>
      </c>
      <c r="Q48" s="2">
        <f>M48+Q47</f>
        <v>37</v>
      </c>
      <c r="R48" s="95">
        <f t="shared" si="1"/>
        <v>37</v>
      </c>
      <c r="S48" s="99">
        <f>Q48-N48</f>
        <v>9</v>
      </c>
      <c r="T48" s="104">
        <f>Q48-N48</f>
        <v>9</v>
      </c>
      <c r="U48" s="113">
        <v>0</v>
      </c>
    </row>
    <row r="49" spans="11:20" x14ac:dyDescent="0.25">
      <c r="K49" s="151" t="s">
        <v>45</v>
      </c>
      <c r="L49" s="151"/>
      <c r="Q49" s="152" t="s">
        <v>36</v>
      </c>
      <c r="R49" s="96">
        <f>SUM(R43:R48)/6</f>
        <v>22.5</v>
      </c>
      <c r="S49" s="18"/>
      <c r="T49" s="114">
        <f>SUM(T43:T48)/6</f>
        <v>2.3333333333333335</v>
      </c>
    </row>
    <row r="50" spans="11:20" x14ac:dyDescent="0.25">
      <c r="L50" s="4"/>
      <c r="M50" t="s">
        <v>34</v>
      </c>
      <c r="Q50" s="153"/>
      <c r="R50" s="97"/>
    </row>
    <row r="51" spans="11:20" x14ac:dyDescent="0.25">
      <c r="L51" s="15"/>
      <c r="M51" t="s">
        <v>33</v>
      </c>
    </row>
    <row r="52" spans="11:20" x14ac:dyDescent="0.25">
      <c r="L52" s="115"/>
      <c r="M52" t="s">
        <v>35</v>
      </c>
    </row>
    <row r="53" spans="11:20" x14ac:dyDescent="0.25">
      <c r="L53" s="19"/>
      <c r="M53" t="s">
        <v>38</v>
      </c>
    </row>
  </sheetData>
  <mergeCells count="10">
    <mergeCell ref="K41:Q41"/>
    <mergeCell ref="K49:L49"/>
    <mergeCell ref="Q49:Q50"/>
    <mergeCell ref="D2:I9"/>
    <mergeCell ref="K10:Q10"/>
    <mergeCell ref="K18:L18"/>
    <mergeCell ref="Q18:Q19"/>
    <mergeCell ref="K25:Q25"/>
    <mergeCell ref="K33:L33"/>
    <mergeCell ref="Q33:Q3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60FF-F46D-42E9-8C87-9D1877013F7A}">
  <dimension ref="D2:U53"/>
  <sheetViews>
    <sheetView tabSelected="1" topLeftCell="I39" zoomScale="120" zoomScaleNormal="120" workbookViewId="0">
      <selection activeCell="S44" sqref="S44"/>
    </sheetView>
  </sheetViews>
  <sheetFormatPr defaultRowHeight="15" x14ac:dyDescent="0.25"/>
  <cols>
    <col min="12" max="12" width="15.28515625" customWidth="1"/>
    <col min="13" max="13" width="14.85546875" customWidth="1"/>
    <col min="14" max="14" width="15.7109375" customWidth="1"/>
    <col min="17" max="17" width="10.140625" customWidth="1"/>
  </cols>
  <sheetData>
    <row r="2" spans="4:21" ht="36" x14ac:dyDescent="0.25">
      <c r="D2" s="157" t="s">
        <v>55</v>
      </c>
      <c r="E2" s="157"/>
      <c r="F2" s="157"/>
      <c r="G2" s="157"/>
      <c r="H2" s="157"/>
      <c r="I2" s="157"/>
      <c r="K2" s="10"/>
      <c r="L2" s="10" t="s">
        <v>28</v>
      </c>
      <c r="M2" s="10" t="s">
        <v>29</v>
      </c>
      <c r="N2" s="10" t="s">
        <v>30</v>
      </c>
    </row>
    <row r="3" spans="4:21" x14ac:dyDescent="0.25">
      <c r="D3" s="157"/>
      <c r="E3" s="157"/>
      <c r="F3" s="157"/>
      <c r="G3" s="157"/>
      <c r="H3" s="157"/>
      <c r="I3" s="157"/>
      <c r="K3" s="10" t="s">
        <v>22</v>
      </c>
      <c r="L3" s="10">
        <v>0</v>
      </c>
      <c r="M3" s="10">
        <v>9</v>
      </c>
      <c r="N3" s="10">
        <v>32</v>
      </c>
    </row>
    <row r="4" spans="4:21" x14ac:dyDescent="0.25">
      <c r="D4" s="157"/>
      <c r="E4" s="157"/>
      <c r="F4" s="157"/>
      <c r="G4" s="157"/>
      <c r="H4" s="157"/>
      <c r="I4" s="157"/>
      <c r="K4" s="10" t="s">
        <v>23</v>
      </c>
      <c r="L4" s="10">
        <v>1</v>
      </c>
      <c r="M4" s="10">
        <v>7</v>
      </c>
      <c r="N4" s="10">
        <v>27</v>
      </c>
    </row>
    <row r="5" spans="4:21" x14ac:dyDescent="0.25">
      <c r="D5" s="157"/>
      <c r="E5" s="157"/>
      <c r="F5" s="157"/>
      <c r="G5" s="157"/>
      <c r="H5" s="157"/>
      <c r="I5" s="157"/>
      <c r="K5" s="10" t="s">
        <v>24</v>
      </c>
      <c r="L5" s="10">
        <v>2</v>
      </c>
      <c r="M5" s="10">
        <v>3</v>
      </c>
      <c r="N5" s="10">
        <v>26</v>
      </c>
    </row>
    <row r="6" spans="4:21" x14ac:dyDescent="0.25">
      <c r="D6" s="157"/>
      <c r="E6" s="157"/>
      <c r="F6" s="157"/>
      <c r="G6" s="157"/>
      <c r="H6" s="157"/>
      <c r="I6" s="157"/>
      <c r="K6" s="10" t="s">
        <v>25</v>
      </c>
      <c r="L6" s="10">
        <v>4</v>
      </c>
      <c r="M6" s="10">
        <v>4</v>
      </c>
      <c r="N6" s="10">
        <v>23</v>
      </c>
    </row>
    <row r="7" spans="4:21" x14ac:dyDescent="0.25">
      <c r="D7" s="157"/>
      <c r="E7" s="157"/>
      <c r="F7" s="157"/>
      <c r="G7" s="157"/>
      <c r="H7" s="157"/>
      <c r="I7" s="157"/>
      <c r="K7" s="10" t="s">
        <v>26</v>
      </c>
      <c r="L7" s="10">
        <v>6</v>
      </c>
      <c r="M7" s="10">
        <v>8</v>
      </c>
      <c r="N7" s="10">
        <v>26</v>
      </c>
    </row>
    <row r="8" spans="4:21" x14ac:dyDescent="0.25">
      <c r="D8" s="157"/>
      <c r="E8" s="157"/>
      <c r="F8" s="157"/>
      <c r="G8" s="157"/>
      <c r="H8" s="157"/>
      <c r="I8" s="157"/>
      <c r="K8" s="10" t="s">
        <v>27</v>
      </c>
      <c r="L8" s="10">
        <v>7</v>
      </c>
      <c r="M8" s="10">
        <v>6</v>
      </c>
      <c r="N8" s="10">
        <v>28</v>
      </c>
    </row>
    <row r="9" spans="4:21" x14ac:dyDescent="0.25">
      <c r="D9" s="157"/>
      <c r="E9" s="157"/>
      <c r="F9" s="157"/>
      <c r="G9" s="157"/>
      <c r="H9" s="157"/>
      <c r="I9" s="157"/>
    </row>
    <row r="10" spans="4:21" ht="41.25" customHeight="1" x14ac:dyDescent="0.25">
      <c r="K10" s="156" t="s">
        <v>42</v>
      </c>
      <c r="L10" s="156"/>
      <c r="M10" s="156"/>
      <c r="N10" s="156"/>
      <c r="O10" s="156"/>
      <c r="P10" s="156"/>
      <c r="Q10" s="156"/>
      <c r="R10" s="14"/>
      <c r="S10" s="11"/>
    </row>
    <row r="11" spans="4:21" ht="60" x14ac:dyDescent="0.25">
      <c r="K11" s="10"/>
      <c r="L11" s="9" t="s">
        <v>28</v>
      </c>
      <c r="M11" s="57" t="s">
        <v>29</v>
      </c>
      <c r="N11" s="9" t="s">
        <v>30</v>
      </c>
      <c r="O11" s="9" t="s">
        <v>16</v>
      </c>
      <c r="P11" s="9" t="s">
        <v>32</v>
      </c>
      <c r="Q11" s="9" t="s">
        <v>37</v>
      </c>
      <c r="R11" s="23" t="s">
        <v>33</v>
      </c>
      <c r="S11" s="24" t="s">
        <v>39</v>
      </c>
      <c r="T11" s="37" t="s">
        <v>17</v>
      </c>
      <c r="U11" s="36" t="s">
        <v>40</v>
      </c>
    </row>
    <row r="12" spans="4:21" x14ac:dyDescent="0.25">
      <c r="J12">
        <v>6</v>
      </c>
      <c r="K12" s="9" t="s">
        <v>22</v>
      </c>
      <c r="L12" s="13">
        <v>0</v>
      </c>
      <c r="M12" s="13">
        <v>9</v>
      </c>
      <c r="N12" s="25">
        <v>32</v>
      </c>
      <c r="O12" s="26">
        <v>6</v>
      </c>
      <c r="P12" s="27">
        <f>Q16</f>
        <v>28</v>
      </c>
      <c r="Q12" s="2">
        <f>P12+M12</f>
        <v>37</v>
      </c>
      <c r="R12" s="27">
        <f>Q12-L12</f>
        <v>37</v>
      </c>
      <c r="S12" s="30">
        <f>Q12-N12</f>
        <v>5</v>
      </c>
      <c r="T12" s="34">
        <v>5</v>
      </c>
      <c r="U12" s="34"/>
    </row>
    <row r="13" spans="4:21" x14ac:dyDescent="0.25">
      <c r="J13">
        <v>4</v>
      </c>
      <c r="K13" s="9" t="s">
        <v>23</v>
      </c>
      <c r="L13" s="10">
        <v>0</v>
      </c>
      <c r="M13" s="13">
        <v>7</v>
      </c>
      <c r="N13" s="10">
        <v>27</v>
      </c>
      <c r="O13" s="1">
        <v>4</v>
      </c>
      <c r="P13" s="12">
        <f>Q17</f>
        <v>13</v>
      </c>
      <c r="Q13" s="12">
        <f>P13+M13</f>
        <v>20</v>
      </c>
      <c r="R13" s="12">
        <v>20</v>
      </c>
      <c r="S13" s="12">
        <f>Q13-N13</f>
        <v>-7</v>
      </c>
      <c r="T13" s="10"/>
      <c r="U13" s="22">
        <v>7</v>
      </c>
    </row>
    <row r="14" spans="4:21" x14ac:dyDescent="0.25">
      <c r="J14">
        <v>1</v>
      </c>
      <c r="K14" s="9" t="s">
        <v>24</v>
      </c>
      <c r="L14" s="25">
        <v>0</v>
      </c>
      <c r="M14" s="13">
        <v>3</v>
      </c>
      <c r="N14" s="25">
        <v>26</v>
      </c>
      <c r="O14" s="26">
        <v>1</v>
      </c>
      <c r="P14" s="27">
        <f>L14</f>
        <v>0</v>
      </c>
      <c r="Q14" s="27">
        <f>M14</f>
        <v>3</v>
      </c>
      <c r="R14" s="27">
        <v>3</v>
      </c>
      <c r="S14" s="27">
        <f>Q14-N14</f>
        <v>-23</v>
      </c>
      <c r="T14" s="28"/>
      <c r="U14" s="29">
        <v>23</v>
      </c>
    </row>
    <row r="15" spans="4:21" x14ac:dyDescent="0.25">
      <c r="J15">
        <v>2</v>
      </c>
      <c r="K15" s="9" t="s">
        <v>25</v>
      </c>
      <c r="L15" s="10">
        <v>0</v>
      </c>
      <c r="M15" s="13">
        <v>4</v>
      </c>
      <c r="N15" s="10">
        <v>23</v>
      </c>
      <c r="O15" s="1">
        <v>2</v>
      </c>
      <c r="P15" s="12">
        <f>Q14</f>
        <v>3</v>
      </c>
      <c r="Q15" s="12">
        <f>P15+M15</f>
        <v>7</v>
      </c>
      <c r="R15" s="12">
        <v>7</v>
      </c>
      <c r="S15" s="12">
        <f>Q15-N15</f>
        <v>-16</v>
      </c>
      <c r="T15" s="10"/>
      <c r="U15" s="22">
        <v>16</v>
      </c>
    </row>
    <row r="16" spans="4:21" x14ac:dyDescent="0.25">
      <c r="J16">
        <v>5</v>
      </c>
      <c r="K16" s="9" t="s">
        <v>26</v>
      </c>
      <c r="L16" s="25">
        <v>0</v>
      </c>
      <c r="M16" s="13">
        <v>8</v>
      </c>
      <c r="N16" s="25">
        <v>26</v>
      </c>
      <c r="O16" s="26">
        <v>5</v>
      </c>
      <c r="P16" s="27">
        <f>Q13</f>
        <v>20</v>
      </c>
      <c r="Q16" s="27">
        <f>P16+M16</f>
        <v>28</v>
      </c>
      <c r="R16" s="27">
        <v>28</v>
      </c>
      <c r="S16" s="30">
        <f>R16-N16</f>
        <v>2</v>
      </c>
      <c r="T16" s="31">
        <v>2</v>
      </c>
      <c r="U16" s="31"/>
    </row>
    <row r="17" spans="10:21" x14ac:dyDescent="0.25">
      <c r="J17">
        <v>3</v>
      </c>
      <c r="K17" s="9" t="s">
        <v>27</v>
      </c>
      <c r="L17" s="10">
        <v>0</v>
      </c>
      <c r="M17" s="13">
        <v>6</v>
      </c>
      <c r="N17" s="10">
        <v>28</v>
      </c>
      <c r="O17" s="1">
        <v>3</v>
      </c>
      <c r="P17" s="12">
        <f>Q15</f>
        <v>7</v>
      </c>
      <c r="Q17" s="12">
        <f>P17+M17</f>
        <v>13</v>
      </c>
      <c r="R17" s="12">
        <v>13</v>
      </c>
      <c r="S17" s="32">
        <f>Q17-N17</f>
        <v>-15</v>
      </c>
      <c r="T17" s="33"/>
      <c r="U17" s="35">
        <v>15</v>
      </c>
    </row>
    <row r="18" spans="10:21" ht="24" customHeight="1" x14ac:dyDescent="0.25">
      <c r="K18" s="160" t="s">
        <v>43</v>
      </c>
      <c r="L18" s="160"/>
      <c r="P18" s="162"/>
      <c r="Q18" s="163"/>
      <c r="R18" s="164"/>
      <c r="S18" s="165"/>
    </row>
    <row r="19" spans="10:21" x14ac:dyDescent="0.25">
      <c r="L19" s="4"/>
      <c r="M19" t="s">
        <v>34</v>
      </c>
      <c r="P19" s="162"/>
      <c r="Q19" s="166"/>
      <c r="R19" s="162"/>
      <c r="S19" s="162"/>
    </row>
    <row r="20" spans="10:21" x14ac:dyDescent="0.25">
      <c r="L20" s="15"/>
      <c r="M20" t="s">
        <v>33</v>
      </c>
    </row>
    <row r="21" spans="10:21" x14ac:dyDescent="0.25">
      <c r="L21" s="16"/>
      <c r="M21" t="s">
        <v>35</v>
      </c>
    </row>
    <row r="22" spans="10:21" x14ac:dyDescent="0.25">
      <c r="L22" s="19"/>
      <c r="M22" t="s">
        <v>38</v>
      </c>
    </row>
    <row r="25" spans="10:21" x14ac:dyDescent="0.25">
      <c r="K25" s="150" t="s">
        <v>41</v>
      </c>
      <c r="L25" s="150"/>
      <c r="M25" s="150"/>
      <c r="N25" s="150"/>
      <c r="O25" s="150"/>
      <c r="P25" s="150"/>
      <c r="Q25" s="150"/>
      <c r="R25" s="14"/>
      <c r="S25" s="11"/>
    </row>
    <row r="26" spans="10:21" ht="60" x14ac:dyDescent="0.25">
      <c r="K26" s="10"/>
      <c r="L26" s="9" t="s">
        <v>28</v>
      </c>
      <c r="M26" s="9" t="s">
        <v>29</v>
      </c>
      <c r="N26" s="9" t="s">
        <v>30</v>
      </c>
      <c r="O26" s="9" t="s">
        <v>16</v>
      </c>
      <c r="P26" s="9" t="s">
        <v>32</v>
      </c>
      <c r="Q26" s="9" t="s">
        <v>37</v>
      </c>
      <c r="R26" s="23" t="s">
        <v>33</v>
      </c>
      <c r="S26" s="24" t="s">
        <v>39</v>
      </c>
      <c r="T26" s="9" t="s">
        <v>17</v>
      </c>
      <c r="U26" s="9" t="s">
        <v>40</v>
      </c>
    </row>
    <row r="27" spans="10:21" x14ac:dyDescent="0.25">
      <c r="J27" s="26">
        <v>6</v>
      </c>
      <c r="K27" s="9" t="s">
        <v>22</v>
      </c>
      <c r="L27" s="13">
        <v>0</v>
      </c>
      <c r="M27" s="25">
        <v>9</v>
      </c>
      <c r="N27" s="25">
        <v>32</v>
      </c>
      <c r="O27" s="26">
        <v>6</v>
      </c>
      <c r="P27" s="27">
        <f>Q32</f>
        <v>28</v>
      </c>
      <c r="Q27" s="2">
        <f>P27+M27</f>
        <v>37</v>
      </c>
      <c r="R27" s="27">
        <f t="shared" ref="R27:R32" si="0">Q27-L27</f>
        <v>37</v>
      </c>
      <c r="S27" s="30">
        <f>Q27-N27</f>
        <v>5</v>
      </c>
      <c r="T27" s="28">
        <v>5</v>
      </c>
      <c r="U27" s="29">
        <v>0</v>
      </c>
    </row>
    <row r="28" spans="10:21" x14ac:dyDescent="0.25">
      <c r="J28" s="1">
        <v>4</v>
      </c>
      <c r="K28" s="9" t="s">
        <v>23</v>
      </c>
      <c r="L28" s="10">
        <v>0</v>
      </c>
      <c r="M28" s="10">
        <v>7</v>
      </c>
      <c r="N28" s="10">
        <v>27</v>
      </c>
      <c r="O28" s="1">
        <v>4</v>
      </c>
      <c r="P28" s="12">
        <f>Q31</f>
        <v>15</v>
      </c>
      <c r="Q28" s="12">
        <f>P28+M28</f>
        <v>22</v>
      </c>
      <c r="R28" s="12">
        <f t="shared" si="0"/>
        <v>22</v>
      </c>
      <c r="S28" s="12">
        <f>Q28-N28</f>
        <v>-5</v>
      </c>
      <c r="T28" s="10">
        <v>0</v>
      </c>
      <c r="U28" s="22">
        <v>5</v>
      </c>
    </row>
    <row r="29" spans="10:21" x14ac:dyDescent="0.25">
      <c r="J29" s="26">
        <v>2</v>
      </c>
      <c r="K29" s="9" t="s">
        <v>24</v>
      </c>
      <c r="L29" s="25">
        <v>0</v>
      </c>
      <c r="M29" s="38">
        <v>3</v>
      </c>
      <c r="N29" s="38">
        <v>26</v>
      </c>
      <c r="O29" s="26">
        <v>2</v>
      </c>
      <c r="P29" s="27">
        <f>Q30</f>
        <v>4</v>
      </c>
      <c r="Q29" s="27">
        <f>P29+M29</f>
        <v>7</v>
      </c>
      <c r="R29" s="27">
        <f t="shared" si="0"/>
        <v>7</v>
      </c>
      <c r="S29" s="27">
        <f>R29-N29</f>
        <v>-19</v>
      </c>
      <c r="T29" s="28">
        <v>0</v>
      </c>
      <c r="U29" s="29">
        <v>19</v>
      </c>
    </row>
    <row r="30" spans="10:21" x14ac:dyDescent="0.25">
      <c r="J30" s="1">
        <v>1</v>
      </c>
      <c r="K30" s="9" t="s">
        <v>25</v>
      </c>
      <c r="L30" s="10">
        <v>0</v>
      </c>
      <c r="M30" s="10">
        <v>4</v>
      </c>
      <c r="N30" s="10">
        <v>23</v>
      </c>
      <c r="O30" s="1">
        <v>1</v>
      </c>
      <c r="P30" s="12">
        <v>0</v>
      </c>
      <c r="Q30" s="12">
        <v>4</v>
      </c>
      <c r="R30" s="12">
        <f t="shared" si="0"/>
        <v>4</v>
      </c>
      <c r="S30" s="12">
        <f>R30-N30</f>
        <v>-19</v>
      </c>
      <c r="T30" s="10">
        <v>0</v>
      </c>
      <c r="U30" s="22">
        <v>19</v>
      </c>
    </row>
    <row r="31" spans="10:21" x14ac:dyDescent="0.25">
      <c r="J31" s="26">
        <v>3</v>
      </c>
      <c r="K31" s="9" t="s">
        <v>26</v>
      </c>
      <c r="L31" s="25">
        <v>0</v>
      </c>
      <c r="M31" s="38">
        <v>8</v>
      </c>
      <c r="N31" s="38">
        <v>26</v>
      </c>
      <c r="O31" s="26">
        <v>3</v>
      </c>
      <c r="P31" s="27">
        <f>Q29</f>
        <v>7</v>
      </c>
      <c r="Q31" s="27">
        <f>P31+M31</f>
        <v>15</v>
      </c>
      <c r="R31" s="27">
        <f t="shared" si="0"/>
        <v>15</v>
      </c>
      <c r="S31" s="39">
        <f>Q31-N31</f>
        <v>-11</v>
      </c>
      <c r="T31" s="40">
        <v>0</v>
      </c>
      <c r="U31" s="41">
        <v>11</v>
      </c>
    </row>
    <row r="32" spans="10:21" x14ac:dyDescent="0.25">
      <c r="J32" s="1">
        <v>5</v>
      </c>
      <c r="K32" s="9" t="s">
        <v>27</v>
      </c>
      <c r="L32" s="10">
        <v>0</v>
      </c>
      <c r="M32" s="10">
        <v>6</v>
      </c>
      <c r="N32" s="10">
        <v>28</v>
      </c>
      <c r="O32" s="1">
        <v>5</v>
      </c>
      <c r="P32" s="12">
        <f>Q28</f>
        <v>22</v>
      </c>
      <c r="Q32" s="12">
        <f>P32+M32</f>
        <v>28</v>
      </c>
      <c r="R32" s="12">
        <f t="shared" si="0"/>
        <v>28</v>
      </c>
      <c r="S32" s="32">
        <f>Q32-N32</f>
        <v>0</v>
      </c>
      <c r="T32" s="33">
        <f>Q32-N32</f>
        <v>0</v>
      </c>
      <c r="U32" s="33">
        <v>0</v>
      </c>
    </row>
    <row r="33" spans="10:21" x14ac:dyDescent="0.25">
      <c r="K33" s="160" t="s">
        <v>44</v>
      </c>
      <c r="L33" s="160"/>
      <c r="Q33" s="158"/>
      <c r="R33" s="17"/>
      <c r="S33" s="18"/>
    </row>
    <row r="34" spans="10:21" x14ac:dyDescent="0.25">
      <c r="L34" s="4"/>
      <c r="M34" t="s">
        <v>34</v>
      </c>
      <c r="Q34" s="159"/>
    </row>
    <row r="35" spans="10:21" x14ac:dyDescent="0.25">
      <c r="L35" s="15"/>
      <c r="M35" t="s">
        <v>33</v>
      </c>
    </row>
    <row r="36" spans="10:21" x14ac:dyDescent="0.25">
      <c r="L36" s="16"/>
      <c r="M36" t="s">
        <v>35</v>
      </c>
    </row>
    <row r="37" spans="10:21" x14ac:dyDescent="0.25">
      <c r="L37" s="19"/>
      <c r="M37" t="s">
        <v>38</v>
      </c>
    </row>
    <row r="41" spans="10:21" x14ac:dyDescent="0.25">
      <c r="K41" s="150" t="s">
        <v>31</v>
      </c>
      <c r="L41" s="150"/>
      <c r="M41" s="150"/>
      <c r="N41" s="150"/>
      <c r="O41" s="150"/>
      <c r="P41" s="150"/>
      <c r="Q41" s="150"/>
      <c r="R41" s="14"/>
      <c r="S41" s="11"/>
    </row>
    <row r="42" spans="10:21" ht="60" x14ac:dyDescent="0.25">
      <c r="K42" s="10"/>
      <c r="L42" s="9" t="s">
        <v>28</v>
      </c>
      <c r="M42" s="9" t="s">
        <v>29</v>
      </c>
      <c r="N42" s="9" t="s">
        <v>30</v>
      </c>
      <c r="O42" s="9" t="s">
        <v>16</v>
      </c>
      <c r="P42" s="9" t="s">
        <v>32</v>
      </c>
      <c r="Q42" s="9" t="s">
        <v>37</v>
      </c>
      <c r="R42" s="23" t="s">
        <v>33</v>
      </c>
      <c r="S42" s="24" t="s">
        <v>39</v>
      </c>
      <c r="T42" s="9" t="s">
        <v>17</v>
      </c>
      <c r="U42" s="9" t="s">
        <v>40</v>
      </c>
    </row>
    <row r="43" spans="10:21" x14ac:dyDescent="0.25">
      <c r="J43" s="26">
        <v>1</v>
      </c>
      <c r="K43" s="9" t="s">
        <v>22</v>
      </c>
      <c r="L43" s="13">
        <v>0</v>
      </c>
      <c r="M43" s="25">
        <v>9</v>
      </c>
      <c r="N43" s="25">
        <v>32</v>
      </c>
      <c r="O43" s="26">
        <v>1</v>
      </c>
      <c r="P43" s="27">
        <v>0</v>
      </c>
      <c r="Q43" s="27">
        <v>9</v>
      </c>
      <c r="R43" s="27">
        <v>9</v>
      </c>
      <c r="S43" s="27">
        <f>Q43-N43</f>
        <v>-23</v>
      </c>
      <c r="T43" s="28">
        <v>0</v>
      </c>
      <c r="U43" s="29">
        <v>23</v>
      </c>
    </row>
    <row r="44" spans="10:21" x14ac:dyDescent="0.25">
      <c r="J44" s="1">
        <v>2</v>
      </c>
      <c r="K44" s="9" t="s">
        <v>23</v>
      </c>
      <c r="L44" s="10">
        <v>0</v>
      </c>
      <c r="M44" s="10">
        <v>7</v>
      </c>
      <c r="N44" s="10">
        <v>27</v>
      </c>
      <c r="O44" s="1">
        <v>2</v>
      </c>
      <c r="P44" s="12">
        <v>9</v>
      </c>
      <c r="Q44" s="12">
        <f>7+Q43</f>
        <v>16</v>
      </c>
      <c r="R44" s="12">
        <v>16</v>
      </c>
      <c r="S44" s="12">
        <f>Q44-N44</f>
        <v>-11</v>
      </c>
      <c r="T44" s="10">
        <v>0</v>
      </c>
      <c r="U44" s="22">
        <v>11</v>
      </c>
    </row>
    <row r="45" spans="10:21" x14ac:dyDescent="0.25">
      <c r="J45" s="26">
        <v>3</v>
      </c>
      <c r="K45" s="9" t="s">
        <v>24</v>
      </c>
      <c r="L45" s="25">
        <v>0</v>
      </c>
      <c r="M45" s="25">
        <v>3</v>
      </c>
      <c r="N45" s="25">
        <v>26</v>
      </c>
      <c r="O45" s="26">
        <v>3</v>
      </c>
      <c r="P45" s="27">
        <f>M43+M44</f>
        <v>16</v>
      </c>
      <c r="Q45" s="27">
        <f>M45+Q44</f>
        <v>19</v>
      </c>
      <c r="R45" s="27">
        <v>19</v>
      </c>
      <c r="S45" s="27">
        <f>R45-N45</f>
        <v>-7</v>
      </c>
      <c r="T45" s="28">
        <v>0</v>
      </c>
      <c r="U45" s="29">
        <v>7</v>
      </c>
    </row>
    <row r="46" spans="10:21" x14ac:dyDescent="0.25">
      <c r="J46" s="1">
        <v>4</v>
      </c>
      <c r="K46" s="9" t="s">
        <v>25</v>
      </c>
      <c r="L46" s="10">
        <v>0</v>
      </c>
      <c r="M46" s="10">
        <v>4</v>
      </c>
      <c r="N46" s="10">
        <v>23</v>
      </c>
      <c r="O46" s="1">
        <v>4</v>
      </c>
      <c r="P46" s="12">
        <f>P45+M45</f>
        <v>19</v>
      </c>
      <c r="Q46" s="12">
        <f>M46+Q45</f>
        <v>23</v>
      </c>
      <c r="R46" s="12">
        <v>23</v>
      </c>
      <c r="S46" s="12">
        <f>R46-N46</f>
        <v>0</v>
      </c>
      <c r="T46" s="10">
        <v>0</v>
      </c>
      <c r="U46" s="10">
        <v>0</v>
      </c>
    </row>
    <row r="47" spans="10:21" x14ac:dyDescent="0.25">
      <c r="J47" s="26">
        <v>5</v>
      </c>
      <c r="K47" s="9" t="s">
        <v>26</v>
      </c>
      <c r="L47" s="25">
        <v>0</v>
      </c>
      <c r="M47" s="25">
        <v>8</v>
      </c>
      <c r="N47" s="25">
        <v>26</v>
      </c>
      <c r="O47" s="26">
        <v>5</v>
      </c>
      <c r="P47" s="27">
        <f>P46+M46</f>
        <v>23</v>
      </c>
      <c r="Q47" s="27">
        <f>M47+Q46</f>
        <v>31</v>
      </c>
      <c r="R47" s="27">
        <v>31</v>
      </c>
      <c r="S47" s="30">
        <f>Q47-N47</f>
        <v>5</v>
      </c>
      <c r="T47" s="31">
        <f>Q47-N47</f>
        <v>5</v>
      </c>
      <c r="U47" s="31">
        <v>0</v>
      </c>
    </row>
    <row r="48" spans="10:21" x14ac:dyDescent="0.25">
      <c r="J48" s="1">
        <v>6</v>
      </c>
      <c r="K48" s="9" t="s">
        <v>27</v>
      </c>
      <c r="L48" s="10">
        <v>0</v>
      </c>
      <c r="M48" s="10">
        <v>6</v>
      </c>
      <c r="N48" s="10">
        <v>28</v>
      </c>
      <c r="O48" s="1">
        <v>6</v>
      </c>
      <c r="P48" s="12">
        <f>P47+M47</f>
        <v>31</v>
      </c>
      <c r="Q48" s="2">
        <f>M48+Q47</f>
        <v>37</v>
      </c>
      <c r="R48" s="2">
        <v>37</v>
      </c>
      <c r="S48" s="21">
        <f>Q48-N48</f>
        <v>9</v>
      </c>
      <c r="T48" s="20">
        <f>Q48-N48</f>
        <v>9</v>
      </c>
      <c r="U48" s="20">
        <v>0</v>
      </c>
    </row>
    <row r="49" spans="11:19" x14ac:dyDescent="0.25">
      <c r="K49" s="160" t="s">
        <v>45</v>
      </c>
      <c r="L49" s="160"/>
      <c r="Q49" s="158"/>
      <c r="R49" s="17"/>
      <c r="S49" s="18"/>
    </row>
    <row r="50" spans="11:19" x14ac:dyDescent="0.25">
      <c r="L50" s="4"/>
      <c r="M50" t="s">
        <v>34</v>
      </c>
      <c r="Q50" s="159"/>
    </row>
    <row r="51" spans="11:19" x14ac:dyDescent="0.25">
      <c r="L51" s="15"/>
      <c r="M51" t="s">
        <v>33</v>
      </c>
    </row>
    <row r="52" spans="11:19" x14ac:dyDescent="0.25">
      <c r="L52" s="16"/>
      <c r="M52" t="s">
        <v>35</v>
      </c>
    </row>
    <row r="53" spans="11:19" x14ac:dyDescent="0.25">
      <c r="L53" s="19"/>
      <c r="M53" t="s">
        <v>38</v>
      </c>
    </row>
  </sheetData>
  <mergeCells count="10">
    <mergeCell ref="D2:I9"/>
    <mergeCell ref="K41:Q41"/>
    <mergeCell ref="Q49:Q50"/>
    <mergeCell ref="K18:L18"/>
    <mergeCell ref="K33:L33"/>
    <mergeCell ref="K49:L49"/>
    <mergeCell ref="K10:Q10"/>
    <mergeCell ref="Q18:Q19"/>
    <mergeCell ref="K25:Q25"/>
    <mergeCell ref="Q33:Q34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E773-0A12-4EA1-A158-511E54C2CFF5}">
  <dimension ref="A1:R11"/>
  <sheetViews>
    <sheetView workbookViewId="0">
      <selection activeCell="K17" sqref="K17"/>
    </sheetView>
  </sheetViews>
  <sheetFormatPr defaultRowHeight="15" x14ac:dyDescent="0.25"/>
  <cols>
    <col min="9" max="9" width="14" customWidth="1"/>
    <col min="10" max="10" width="15.140625" customWidth="1"/>
    <col min="11" max="11" width="17.85546875" customWidth="1"/>
  </cols>
  <sheetData>
    <row r="1" spans="1:18" ht="15.75" thickBot="1" x14ac:dyDescent="0.3">
      <c r="A1" s="161" t="s">
        <v>69</v>
      </c>
      <c r="B1" s="161"/>
      <c r="C1" s="161"/>
      <c r="D1" s="161"/>
      <c r="E1" s="161"/>
      <c r="F1" s="161"/>
    </row>
    <row r="2" spans="1:18" ht="15.75" thickBot="1" x14ac:dyDescent="0.3">
      <c r="A2" s="161"/>
      <c r="B2" s="161"/>
      <c r="C2" s="161"/>
      <c r="D2" s="161"/>
      <c r="E2" s="161"/>
      <c r="F2" s="161"/>
      <c r="H2" s="116" t="s">
        <v>8</v>
      </c>
      <c r="I2" s="117" t="s">
        <v>9</v>
      </c>
      <c r="J2" s="117" t="s">
        <v>46</v>
      </c>
      <c r="K2" s="117" t="s">
        <v>10</v>
      </c>
    </row>
    <row r="3" spans="1:18" ht="15.75" thickBot="1" x14ac:dyDescent="0.3">
      <c r="A3" s="161"/>
      <c r="B3" s="161"/>
      <c r="C3" s="161"/>
      <c r="D3" s="161"/>
      <c r="E3" s="161"/>
      <c r="F3" s="161"/>
      <c r="H3" s="118" t="s">
        <v>0</v>
      </c>
      <c r="I3" s="119" t="s">
        <v>70</v>
      </c>
      <c r="J3" s="119">
        <v>5</v>
      </c>
      <c r="K3" s="119" t="s">
        <v>12</v>
      </c>
    </row>
    <row r="4" spans="1:18" ht="15.75" thickBot="1" x14ac:dyDescent="0.3">
      <c r="A4" s="161"/>
      <c r="B4" s="161"/>
      <c r="C4" s="161"/>
      <c r="D4" s="161"/>
      <c r="E4" s="161"/>
      <c r="F4" s="161"/>
      <c r="H4" s="120" t="s">
        <v>2</v>
      </c>
      <c r="I4" s="121" t="s">
        <v>71</v>
      </c>
      <c r="J4" s="121">
        <v>6</v>
      </c>
      <c r="K4" s="121" t="s">
        <v>11</v>
      </c>
    </row>
    <row r="5" spans="1:18" ht="15.75" thickBot="1" x14ac:dyDescent="0.3">
      <c r="A5" s="161"/>
      <c r="B5" s="161"/>
      <c r="C5" s="161"/>
      <c r="D5" s="161"/>
      <c r="E5" s="161"/>
      <c r="F5" s="161"/>
      <c r="H5" s="118" t="s">
        <v>4</v>
      </c>
      <c r="I5" s="119" t="s">
        <v>5</v>
      </c>
      <c r="J5" s="119">
        <v>8</v>
      </c>
      <c r="K5" s="119" t="s">
        <v>72</v>
      </c>
    </row>
    <row r="6" spans="1:18" x14ac:dyDescent="0.25">
      <c r="A6" s="161"/>
      <c r="B6" s="161"/>
      <c r="C6" s="161"/>
      <c r="D6" s="161"/>
      <c r="E6" s="161"/>
      <c r="F6" s="161"/>
    </row>
    <row r="7" spans="1:18" ht="15.75" thickBot="1" x14ac:dyDescent="0.3">
      <c r="A7" s="161"/>
      <c r="B7" s="161"/>
      <c r="C7" s="161"/>
      <c r="D7" s="161"/>
      <c r="E7" s="161"/>
      <c r="F7" s="161"/>
    </row>
    <row r="8" spans="1:18" ht="60.75" thickBot="1" x14ac:dyDescent="0.3">
      <c r="A8" s="161"/>
      <c r="B8" s="161"/>
      <c r="C8" s="161"/>
      <c r="D8" s="161"/>
      <c r="E8" s="161"/>
      <c r="F8" s="161"/>
      <c r="H8" s="122" t="s">
        <v>8</v>
      </c>
      <c r="I8" s="123" t="s">
        <v>49</v>
      </c>
      <c r="J8" s="123" t="s">
        <v>46</v>
      </c>
      <c r="K8" s="123" t="s">
        <v>73</v>
      </c>
      <c r="L8" s="124" t="s">
        <v>16</v>
      </c>
      <c r="M8" s="125" t="s">
        <v>56</v>
      </c>
      <c r="N8" s="125" t="s">
        <v>37</v>
      </c>
      <c r="O8" s="126" t="s">
        <v>64</v>
      </c>
      <c r="P8" s="127" t="s">
        <v>39</v>
      </c>
      <c r="Q8" s="125" t="s">
        <v>17</v>
      </c>
      <c r="R8" s="125" t="s">
        <v>74</v>
      </c>
    </row>
    <row r="9" spans="1:18" ht="15.75" thickBot="1" x14ac:dyDescent="0.3">
      <c r="A9" s="161"/>
      <c r="B9" s="161"/>
      <c r="C9" s="161"/>
      <c r="D9" s="161"/>
      <c r="E9" s="161"/>
      <c r="F9" s="161"/>
      <c r="H9" s="128" t="s">
        <v>0</v>
      </c>
      <c r="I9" s="119"/>
      <c r="J9" s="119"/>
      <c r="K9" s="119"/>
      <c r="L9" s="119"/>
      <c r="M9" s="129"/>
      <c r="N9" s="129"/>
      <c r="O9" s="129"/>
      <c r="P9" s="130"/>
      <c r="Q9" s="131"/>
      <c r="R9" s="132"/>
    </row>
    <row r="10" spans="1:18" ht="15.75" thickBot="1" x14ac:dyDescent="0.3">
      <c r="A10" s="161"/>
      <c r="B10" s="161"/>
      <c r="C10" s="161"/>
      <c r="D10" s="161"/>
      <c r="E10" s="161"/>
      <c r="F10" s="161"/>
      <c r="H10" s="128" t="s">
        <v>2</v>
      </c>
      <c r="I10" s="121"/>
      <c r="J10" s="121"/>
      <c r="K10" s="121"/>
      <c r="L10" s="133"/>
      <c r="M10" s="134"/>
      <c r="N10" s="134"/>
      <c r="O10" s="134"/>
      <c r="P10" s="134"/>
      <c r="Q10" s="135"/>
      <c r="R10" s="135"/>
    </row>
    <row r="11" spans="1:18" ht="15.75" thickBot="1" x14ac:dyDescent="0.3">
      <c r="H11" s="128" t="s">
        <v>4</v>
      </c>
      <c r="I11" s="119"/>
      <c r="J11" s="119"/>
      <c r="K11" s="119"/>
      <c r="L11" s="119"/>
      <c r="M11" s="129"/>
      <c r="N11" s="129"/>
      <c r="O11" s="129"/>
      <c r="P11" s="129"/>
      <c r="Q11" s="136"/>
      <c r="R11" s="131"/>
    </row>
  </sheetData>
  <mergeCells count="1">
    <mergeCell ref="A1:F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5D67-7280-4804-80D8-7E1BC79D1F3B}">
  <dimension ref="A1:R11"/>
  <sheetViews>
    <sheetView workbookViewId="0">
      <selection activeCell="K15" sqref="K15"/>
    </sheetView>
  </sheetViews>
  <sheetFormatPr defaultRowHeight="15" x14ac:dyDescent="0.25"/>
  <cols>
    <col min="9" max="9" width="14" customWidth="1"/>
    <col min="10" max="10" width="15.140625" customWidth="1"/>
    <col min="11" max="11" width="17.85546875" customWidth="1"/>
  </cols>
  <sheetData>
    <row r="1" spans="1:18" ht="15.75" thickBot="1" x14ac:dyDescent="0.3">
      <c r="A1" s="161" t="s">
        <v>69</v>
      </c>
      <c r="B1" s="161"/>
      <c r="C1" s="161"/>
      <c r="D1" s="161"/>
      <c r="E1" s="161"/>
      <c r="F1" s="161"/>
    </row>
    <row r="2" spans="1:18" ht="15.75" thickBot="1" x14ac:dyDescent="0.3">
      <c r="A2" s="161"/>
      <c r="B2" s="161"/>
      <c r="C2" s="161"/>
      <c r="D2" s="161"/>
      <c r="E2" s="161"/>
      <c r="F2" s="161"/>
      <c r="H2" s="116" t="s">
        <v>8</v>
      </c>
      <c r="I2" s="117" t="s">
        <v>9</v>
      </c>
      <c r="J2" s="117" t="s">
        <v>46</v>
      </c>
      <c r="K2" s="117" t="s">
        <v>10</v>
      </c>
    </row>
    <row r="3" spans="1:18" ht="15.75" thickBot="1" x14ac:dyDescent="0.3">
      <c r="A3" s="161"/>
      <c r="B3" s="161"/>
      <c r="C3" s="161"/>
      <c r="D3" s="161"/>
      <c r="E3" s="161"/>
      <c r="F3" s="161"/>
      <c r="H3" s="118" t="s">
        <v>0</v>
      </c>
      <c r="I3" s="119" t="s">
        <v>70</v>
      </c>
      <c r="J3" s="119">
        <v>5</v>
      </c>
      <c r="K3" s="119" t="s">
        <v>12</v>
      </c>
    </row>
    <row r="4" spans="1:18" ht="15.75" thickBot="1" x14ac:dyDescent="0.3">
      <c r="A4" s="161"/>
      <c r="B4" s="161"/>
      <c r="C4" s="161"/>
      <c r="D4" s="161"/>
      <c r="E4" s="161"/>
      <c r="F4" s="161"/>
      <c r="H4" s="120" t="s">
        <v>2</v>
      </c>
      <c r="I4" s="121" t="s">
        <v>71</v>
      </c>
      <c r="J4" s="121">
        <v>6</v>
      </c>
      <c r="K4" s="121" t="s">
        <v>11</v>
      </c>
    </row>
    <row r="5" spans="1:18" ht="15.75" thickBot="1" x14ac:dyDescent="0.3">
      <c r="A5" s="161"/>
      <c r="B5" s="161"/>
      <c r="C5" s="161"/>
      <c r="D5" s="161"/>
      <c r="E5" s="161"/>
      <c r="F5" s="161"/>
      <c r="H5" s="118" t="s">
        <v>4</v>
      </c>
      <c r="I5" s="119" t="s">
        <v>5</v>
      </c>
      <c r="J5" s="119">
        <v>8</v>
      </c>
      <c r="K5" s="119" t="s">
        <v>72</v>
      </c>
    </row>
    <row r="6" spans="1:18" x14ac:dyDescent="0.25">
      <c r="A6" s="161"/>
      <c r="B6" s="161"/>
      <c r="C6" s="161"/>
      <c r="D6" s="161"/>
      <c r="E6" s="161"/>
      <c r="F6" s="161"/>
    </row>
    <row r="7" spans="1:18" ht="15.75" thickBot="1" x14ac:dyDescent="0.3">
      <c r="A7" s="161"/>
      <c r="B7" s="161"/>
      <c r="C7" s="161"/>
      <c r="D7" s="161"/>
      <c r="E7" s="161"/>
      <c r="F7" s="161"/>
    </row>
    <row r="8" spans="1:18" ht="60.75" thickBot="1" x14ac:dyDescent="0.3">
      <c r="A8" s="161"/>
      <c r="B8" s="161"/>
      <c r="C8" s="161"/>
      <c r="D8" s="161"/>
      <c r="E8" s="161"/>
      <c r="F8" s="161"/>
      <c r="H8" s="122" t="s">
        <v>8</v>
      </c>
      <c r="I8" s="123" t="s">
        <v>49</v>
      </c>
      <c r="J8" s="123" t="s">
        <v>46</v>
      </c>
      <c r="K8" s="123" t="s">
        <v>73</v>
      </c>
      <c r="L8" s="124" t="s">
        <v>16</v>
      </c>
      <c r="M8" s="125" t="s">
        <v>56</v>
      </c>
      <c r="N8" s="125" t="s">
        <v>37</v>
      </c>
      <c r="O8" s="126" t="s">
        <v>64</v>
      </c>
      <c r="P8" s="127" t="s">
        <v>39</v>
      </c>
      <c r="Q8" s="125" t="s">
        <v>17</v>
      </c>
      <c r="R8" s="125" t="s">
        <v>74</v>
      </c>
    </row>
    <row r="9" spans="1:18" ht="15.75" thickBot="1" x14ac:dyDescent="0.3">
      <c r="A9" s="161"/>
      <c r="B9" s="161"/>
      <c r="C9" s="161"/>
      <c r="D9" s="161"/>
      <c r="E9" s="161"/>
      <c r="F9" s="161"/>
      <c r="H9" s="128" t="s">
        <v>0</v>
      </c>
      <c r="I9" s="119">
        <v>0</v>
      </c>
      <c r="J9" s="119">
        <v>5</v>
      </c>
      <c r="K9" s="119">
        <v>2</v>
      </c>
      <c r="L9" s="119">
        <v>1</v>
      </c>
      <c r="M9" s="129">
        <v>0</v>
      </c>
      <c r="N9" s="129">
        <v>2</v>
      </c>
      <c r="O9" s="129">
        <v>2</v>
      </c>
      <c r="P9" s="130">
        <v>-3</v>
      </c>
      <c r="Q9" s="131"/>
      <c r="R9" s="132">
        <v>3</v>
      </c>
    </row>
    <row r="10" spans="1:18" ht="15.75" thickBot="1" x14ac:dyDescent="0.3">
      <c r="A10" s="161"/>
      <c r="B10" s="161"/>
      <c r="C10" s="161"/>
      <c r="D10" s="161"/>
      <c r="E10" s="161"/>
      <c r="F10" s="161"/>
      <c r="H10" s="128" t="s">
        <v>2</v>
      </c>
      <c r="I10" s="121">
        <v>0</v>
      </c>
      <c r="J10" s="121">
        <v>6</v>
      </c>
      <c r="K10" s="121">
        <v>4</v>
      </c>
      <c r="L10" s="133">
        <v>2</v>
      </c>
      <c r="M10" s="134">
        <v>2</v>
      </c>
      <c r="N10" s="134">
        <v>6</v>
      </c>
      <c r="O10" s="134">
        <v>6</v>
      </c>
      <c r="P10" s="134">
        <v>0</v>
      </c>
      <c r="Q10" s="135"/>
      <c r="R10" s="135"/>
    </row>
    <row r="11" spans="1:18" ht="15.75" thickBot="1" x14ac:dyDescent="0.3">
      <c r="H11" s="128" t="s">
        <v>4</v>
      </c>
      <c r="I11" s="119">
        <v>0</v>
      </c>
      <c r="J11" s="119">
        <v>8</v>
      </c>
      <c r="K11" s="119">
        <v>7</v>
      </c>
      <c r="L11" s="119">
        <v>3</v>
      </c>
      <c r="M11" s="129">
        <v>6</v>
      </c>
      <c r="N11" s="129">
        <v>13</v>
      </c>
      <c r="O11" s="129">
        <v>13</v>
      </c>
      <c r="P11" s="129">
        <v>5</v>
      </c>
      <c r="Q11" s="136">
        <v>5</v>
      </c>
      <c r="R11" s="131"/>
    </row>
  </sheetData>
  <mergeCells count="1">
    <mergeCell ref="A1:F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Exemplo 1</vt:lpstr>
      <vt:lpstr>Exemplo 1 resolvid</vt:lpstr>
      <vt:lpstr>exercicio 2 (2)</vt:lpstr>
      <vt:lpstr>exemplo  2 resolvido</vt:lpstr>
      <vt:lpstr>exercicio 3</vt:lpstr>
      <vt:lpstr>exercicio 3 resolvido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thaisa rodrigues</dc:creator>
  <cp:lastModifiedBy>thaisa rodrigues</cp:lastModifiedBy>
  <dcterms:created xsi:type="dcterms:W3CDTF">2024-08-06T17:26:02Z</dcterms:created>
  <dcterms:modified xsi:type="dcterms:W3CDTF">2025-05-22T23:54:19Z</dcterms:modified>
</cp:coreProperties>
</file>